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4_2024\"/>
    </mc:Choice>
  </mc:AlternateContent>
  <bookViews>
    <workbookView xWindow="0" yWindow="0" windowWidth="21600" windowHeight="10935"/>
  </bookViews>
  <sheets>
    <sheet name="Reporte de Formatos" sheetId="1" r:id="rId1"/>
  </sheets>
  <calcPr calcId="162913"/>
</workbook>
</file>

<file path=xl/calcChain.xml><?xml version="1.0" encoding="utf-8"?>
<calcChain xmlns="http://schemas.openxmlformats.org/spreadsheetml/2006/main">
  <c r="I172" i="1" l="1"/>
  <c r="J169" i="1"/>
  <c r="K169" i="1"/>
  <c r="L169" i="1"/>
  <c r="M169" i="1"/>
  <c r="H169" i="1"/>
  <c r="I169" i="1"/>
  <c r="I167" i="1"/>
  <c r="I163" i="1"/>
  <c r="K146" i="1"/>
  <c r="I146" i="1"/>
  <c r="J146" i="1"/>
  <c r="L146" i="1"/>
  <c r="M146" i="1"/>
  <c r="I183" i="1"/>
  <c r="J183" i="1"/>
  <c r="K183" i="1"/>
  <c r="L183" i="1"/>
  <c r="M183" i="1"/>
  <c r="I181" i="1"/>
  <c r="I174" i="1" s="1"/>
  <c r="J181" i="1"/>
  <c r="J174" i="1" s="1"/>
  <c r="K181" i="1"/>
  <c r="K174" i="1" s="1"/>
  <c r="L181" i="1"/>
  <c r="L174" i="1" s="1"/>
  <c r="M181" i="1"/>
  <c r="M174" i="1" s="1"/>
  <c r="J172" i="1"/>
  <c r="K172" i="1"/>
  <c r="L172" i="1"/>
  <c r="M172" i="1"/>
  <c r="J167" i="1"/>
  <c r="K167" i="1"/>
  <c r="L167" i="1"/>
  <c r="M167" i="1"/>
  <c r="J163" i="1"/>
  <c r="K163" i="1"/>
  <c r="L163" i="1"/>
  <c r="M163" i="1"/>
  <c r="J151" i="1"/>
  <c r="K151" i="1"/>
  <c r="L151" i="1"/>
  <c r="M151" i="1"/>
  <c r="I144" i="1"/>
  <c r="J144" i="1"/>
  <c r="K144" i="1"/>
  <c r="L144" i="1"/>
  <c r="M144" i="1"/>
  <c r="J139" i="1"/>
  <c r="K139" i="1"/>
  <c r="L139" i="1"/>
  <c r="M139" i="1"/>
  <c r="I135" i="1"/>
  <c r="J135" i="1"/>
  <c r="K135" i="1"/>
  <c r="L135" i="1"/>
  <c r="M135" i="1"/>
  <c r="I117" i="1"/>
  <c r="I78" i="1"/>
  <c r="J131" i="1"/>
  <c r="K131" i="1"/>
  <c r="L131" i="1"/>
  <c r="M131" i="1"/>
  <c r="J126" i="1"/>
  <c r="K126" i="1"/>
  <c r="L126" i="1"/>
  <c r="M126" i="1"/>
  <c r="J121" i="1"/>
  <c r="K121" i="1"/>
  <c r="L121" i="1"/>
  <c r="M121" i="1"/>
  <c r="J117" i="1"/>
  <c r="K117" i="1"/>
  <c r="L117" i="1"/>
  <c r="M117" i="1"/>
  <c r="J108" i="1"/>
  <c r="K108" i="1"/>
  <c r="L108" i="1"/>
  <c r="M108" i="1"/>
  <c r="J103" i="1"/>
  <c r="K103" i="1"/>
  <c r="L103" i="1"/>
  <c r="M103" i="1"/>
  <c r="J92" i="1"/>
  <c r="K92" i="1"/>
  <c r="L92" i="1"/>
  <c r="M92" i="1"/>
  <c r="J86" i="1"/>
  <c r="K86" i="1"/>
  <c r="L86" i="1"/>
  <c r="M86" i="1"/>
  <c r="J78" i="1"/>
  <c r="K78" i="1"/>
  <c r="L78" i="1"/>
  <c r="M78" i="1"/>
  <c r="I62" i="1"/>
  <c r="J69" i="1"/>
  <c r="K69" i="1"/>
  <c r="L69" i="1"/>
  <c r="M69" i="1"/>
  <c r="J64" i="1"/>
  <c r="K64" i="1"/>
  <c r="L64" i="1"/>
  <c r="M64" i="1"/>
  <c r="J62" i="1"/>
  <c r="K62" i="1"/>
  <c r="L62" i="1"/>
  <c r="M62" i="1"/>
  <c r="J57" i="1"/>
  <c r="K57" i="1"/>
  <c r="L57" i="1"/>
  <c r="M57" i="1"/>
  <c r="J49" i="1"/>
  <c r="K49" i="1"/>
  <c r="L49" i="1"/>
  <c r="M49" i="1"/>
  <c r="J44" i="1"/>
  <c r="K44" i="1"/>
  <c r="L44" i="1"/>
  <c r="M44" i="1"/>
  <c r="J39" i="1"/>
  <c r="K39" i="1"/>
  <c r="L39" i="1"/>
  <c r="M39" i="1"/>
  <c r="I36" i="1"/>
  <c r="J36" i="1"/>
  <c r="K36" i="1"/>
  <c r="L36" i="1"/>
  <c r="M36" i="1"/>
  <c r="I34" i="1"/>
  <c r="J34" i="1"/>
  <c r="K34" i="1"/>
  <c r="L34" i="1"/>
  <c r="M34" i="1"/>
  <c r="I28" i="1"/>
  <c r="J28" i="1"/>
  <c r="K28" i="1"/>
  <c r="L28" i="1"/>
  <c r="M28" i="1"/>
  <c r="I23" i="1"/>
  <c r="J23" i="1"/>
  <c r="K23" i="1"/>
  <c r="L23" i="1"/>
  <c r="M23" i="1"/>
  <c r="I16" i="1"/>
  <c r="J16" i="1"/>
  <c r="K16" i="1"/>
  <c r="L16" i="1"/>
  <c r="M16" i="1"/>
  <c r="I13" i="1"/>
  <c r="J13" i="1"/>
  <c r="K13" i="1"/>
  <c r="L13" i="1"/>
  <c r="M13" i="1"/>
  <c r="I9" i="1"/>
  <c r="J9" i="1"/>
  <c r="K9" i="1"/>
  <c r="L9" i="1"/>
  <c r="M9" i="1"/>
  <c r="H23" i="1"/>
  <c r="H183" i="1"/>
  <c r="H181" i="1"/>
  <c r="H174" i="1" s="1"/>
  <c r="H172" i="1"/>
  <c r="H167" i="1"/>
  <c r="H163" i="1"/>
  <c r="H151" i="1"/>
  <c r="H146" i="1"/>
  <c r="H144" i="1"/>
  <c r="H139" i="1"/>
  <c r="H135" i="1"/>
  <c r="H131" i="1"/>
  <c r="H126" i="1"/>
  <c r="H121" i="1"/>
  <c r="H117" i="1"/>
  <c r="H108" i="1"/>
  <c r="H103" i="1"/>
  <c r="H92" i="1"/>
  <c r="H86" i="1"/>
  <c r="H78" i="1"/>
  <c r="H69" i="1"/>
  <c r="H64" i="1"/>
  <c r="H62" i="1"/>
  <c r="H57" i="1"/>
  <c r="H49" i="1"/>
  <c r="H44" i="1"/>
  <c r="H39" i="1"/>
  <c r="H36" i="1"/>
  <c r="H34" i="1"/>
  <c r="H28" i="1"/>
  <c r="H16" i="1"/>
  <c r="H13" i="1"/>
  <c r="H9" i="1"/>
  <c r="I64" i="1" l="1"/>
  <c r="I121" i="1"/>
  <c r="I139" i="1"/>
  <c r="I131" i="1"/>
  <c r="H38" i="1"/>
  <c r="I166" i="1"/>
  <c r="I44" i="1"/>
  <c r="H166" i="1"/>
  <c r="M166" i="1"/>
  <c r="H77" i="1"/>
  <c r="H8" i="1"/>
  <c r="H138" i="1"/>
  <c r="I103" i="1"/>
  <c r="I151" i="1"/>
  <c r="L138" i="1"/>
  <c r="K166" i="1"/>
  <c r="J166" i="1"/>
  <c r="L166" i="1"/>
  <c r="M138" i="1"/>
  <c r="K138" i="1"/>
  <c r="J138" i="1"/>
  <c r="I86" i="1"/>
  <c r="I108" i="1"/>
  <c r="I126" i="1"/>
  <c r="I92" i="1"/>
  <c r="M77" i="1"/>
  <c r="L77" i="1"/>
  <c r="K77" i="1"/>
  <c r="J77" i="1"/>
  <c r="I69" i="1"/>
  <c r="I57" i="1"/>
  <c r="I49" i="1"/>
  <c r="I39" i="1"/>
  <c r="M38" i="1"/>
  <c r="L38" i="1"/>
  <c r="K38" i="1"/>
  <c r="J38" i="1"/>
  <c r="M8" i="1"/>
  <c r="L8" i="1"/>
  <c r="J8" i="1"/>
  <c r="I8" i="1"/>
  <c r="K8" i="1"/>
  <c r="I77" i="1" l="1"/>
  <c r="I138" i="1"/>
  <c r="I38" i="1"/>
</calcChain>
</file>

<file path=xl/sharedStrings.xml><?xml version="1.0" encoding="utf-8"?>
<sst xmlns="http://schemas.openxmlformats.org/spreadsheetml/2006/main" count="648" uniqueCount="262">
  <si>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</si>
  <si>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</si>
  <si>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</si>
  <si>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</si>
  <si>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</si>
  <si>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</si>
  <si>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</si>
  <si>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</si>
  <si>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</si>
  <si>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</si>
  <si>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</si>
  <si>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</si>
  <si>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</si>
  <si>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</si>
  <si>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</si>
  <si>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</si>
  <si>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</si>
  <si>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</si>
  <si>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</si>
  <si>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</si>
  <si>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</si>
  <si>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</si>
  <si>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</si>
  <si>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</si>
  <si>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</si>
  <si>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</si>
  <si>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</si>
  <si>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</si>
  <si>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</si>
  <si>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</si>
  <si>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</si>
  <si>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</si>
  <si>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</si>
  <si>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</si>
  <si>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</si>
  <si>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</si>
  <si>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</si>
  <si>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</si>
  <si>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</si>
  <si>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</si>
  <si>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</si>
  <si>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</si>
  <si>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</si>
  <si>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</si>
  <si>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</si>
  <si>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</si>
  <si>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</si>
  <si>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</si>
  <si>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</si>
  <si>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</si>
  <si>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</si>
  <si>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</si>
  <si>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Remuneraciones al Personal de Carácter Permanente</t>
  </si>
  <si>
    <t>Dietas</t>
  </si>
  <si>
    <t>Sueldo Personal de Confianza</t>
  </si>
  <si>
    <t>Sueldo personal Base</t>
  </si>
  <si>
    <t>Remuneraciones al Personal de Carácter Transitorio</t>
  </si>
  <si>
    <t>HONORARIOS ASIMILABLES A SALARIOS</t>
  </si>
  <si>
    <t>Remuneraciones para Eventuales</t>
  </si>
  <si>
    <t>Remuneraciones Adicionales y Especiales</t>
  </si>
  <si>
    <t>Prima Quinquenal</t>
  </si>
  <si>
    <t>Prima de Antigüedad</t>
  </si>
  <si>
    <t>Prima Vacacional</t>
  </si>
  <si>
    <t>Prima Dominical</t>
  </si>
  <si>
    <t>Gratificación de Fin de Año</t>
  </si>
  <si>
    <t>Remuneraciones por horas extraordinarias</t>
  </si>
  <si>
    <t>Seguridad Social</t>
  </si>
  <si>
    <t>Aportaciones al I.M.S.S</t>
  </si>
  <si>
    <t>Aportaciones INFONAVIT</t>
  </si>
  <si>
    <t>Ahorro para el retiro</t>
  </si>
  <si>
    <t>Seguros</t>
  </si>
  <si>
    <t>Otras Prestaciones Sociales y Económicas</t>
  </si>
  <si>
    <t>Cuotas para el fondo de ahorro</t>
  </si>
  <si>
    <t>Liquidaciones por indemnizaciones y por sueldos y salarios caídos</t>
  </si>
  <si>
    <t>Prestaciones establecidas por condiciones generales de trabajo</t>
  </si>
  <si>
    <t>Gratificación por año de servicio (CGT)</t>
  </si>
  <si>
    <t>Otras prestaciones sociales y económicas</t>
  </si>
  <si>
    <t>Previsiones</t>
  </si>
  <si>
    <t>Previsiones de carácter laboral, económica y de seguridad social</t>
  </si>
  <si>
    <t>Pago de Estímulos a Servidores Públicos</t>
  </si>
  <si>
    <t>Estímulos</t>
  </si>
  <si>
    <t>MATERIALES Y SUMINISTROS</t>
  </si>
  <si>
    <t>Materiales de Administración, Emisión de Documentos y Artículos Oficiales</t>
  </si>
  <si>
    <t>Materiales, Útiles y Equipos Menores de Oficina</t>
  </si>
  <si>
    <t>Materiales, útiles y equipos menores de tecnologías de la información y comunicaciones</t>
  </si>
  <si>
    <t>Material Impreso e Información Digital</t>
  </si>
  <si>
    <t>Material de Limpieza</t>
  </si>
  <si>
    <t>Alimentos y Utensilios</t>
  </si>
  <si>
    <t>Productos alimenticios para personas</t>
  </si>
  <si>
    <t>Productos alimenticios para animales</t>
  </si>
  <si>
    <t>Utencilios para el Servicio de Alimentación</t>
  </si>
  <si>
    <t>Materias Primas y Materiales de Producción y Comercialización</t>
  </si>
  <si>
    <t>Materiales y Artículos de Construcción y de Reparación</t>
  </si>
  <si>
    <t>Materiales para construcción Minerales no Metálicos</t>
  </si>
  <si>
    <t>Materiales de construcción de concreto</t>
  </si>
  <si>
    <t>Materiales de construcción de cal y yeso</t>
  </si>
  <si>
    <t>Materiales de construcción de madera</t>
  </si>
  <si>
    <t>Material Eléctrico y Electronico</t>
  </si>
  <si>
    <t>Articulos Metálicos para la construcción</t>
  </si>
  <si>
    <t xml:space="preserve">Otros Materiales y artículos de construcción y reparación </t>
  </si>
  <si>
    <t>Productos Químicos, Farmacéuticos y de Laboratorio</t>
  </si>
  <si>
    <t>Sustancias quimicas</t>
  </si>
  <si>
    <t>Medicinas y Productos Farmacéuticos</t>
  </si>
  <si>
    <t>Materiales, Accesorios y Suministros de Laboratorio</t>
  </si>
  <si>
    <t>Fibras sintéticas, hules, plásticos y derivados</t>
  </si>
  <si>
    <t>Combustibles, Lubricantes y Aditivos</t>
  </si>
  <si>
    <t xml:space="preserve">Combustibles, lubricantes y aditivos </t>
  </si>
  <si>
    <t>Vestuario, Blancos, Prendas de Protección y Artículos Deportivos</t>
  </si>
  <si>
    <t>Vestuario y Uniformes</t>
  </si>
  <si>
    <t>Prendas de Seguridad y Protección Personal</t>
  </si>
  <si>
    <t>Articulos Deportivos</t>
  </si>
  <si>
    <t>Materiales y Suministros Para Seguridad</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</si>
  <si>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</si>
  <si>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</si>
  <si>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</si>
  <si>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</si>
  <si>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</si>
  <si>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</si>
  <si>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</si>
  <si>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Maquinaria y Otros Equipos</t>
  </si>
  <si>
    <t>SERVICIOS GENERALES</t>
  </si>
  <si>
    <t>Servicios Básicos</t>
  </si>
  <si>
    <t>Servicio de Energía Eléctrica</t>
  </si>
  <si>
    <t>Servicio de Gas</t>
  </si>
  <si>
    <t>Servicio de Agua</t>
  </si>
  <si>
    <t>Servicio de Telefonía Tradicional</t>
  </si>
  <si>
    <t>Servicio Telefonía Celular</t>
  </si>
  <si>
    <t>Servicio de Acceso a Internet, redes y preocesamiento de información</t>
  </si>
  <si>
    <t>Servicios Postal</t>
  </si>
  <si>
    <t>Servicios de Arrendamiento</t>
  </si>
  <si>
    <t>Arrendamiento de Edificios y Locales</t>
  </si>
  <si>
    <t>Arrendamiento de mobiliario y equipo de administración, educacional y recreativo</t>
  </si>
  <si>
    <t>Arrendamiento de maquinaria, otros equipos y herramienta</t>
  </si>
  <si>
    <t>Otros Arrendamientos</t>
  </si>
  <si>
    <t>Servicios Profesionales, Científicos, Técnicos y Otros Servicios</t>
  </si>
  <si>
    <t>Servicios legales</t>
  </si>
  <si>
    <t>Servicios de contabilidad, auditoría y relacionados</t>
  </si>
  <si>
    <t>Servicios de diseño, arquitectura, ingeniería y actividades relacionadas</t>
  </si>
  <si>
    <t>Avaluos</t>
  </si>
  <si>
    <t>Servicios de consultoría administrativa, procesos, técnica y en TI</t>
  </si>
  <si>
    <t>Servicios de Capacitación</t>
  </si>
  <si>
    <t>Servicios de investigación científica y desarrollo</t>
  </si>
  <si>
    <t>Servicio de apoyo administrativo, traducción, fotocopiado e impresión</t>
  </si>
  <si>
    <t>Publicaciones Oficiales</t>
  </si>
  <si>
    <t>Servicios de Vigilancia</t>
  </si>
  <si>
    <t>Servicios Financieros, Bancarios y Comerciales</t>
  </si>
  <si>
    <t>Servicios Financieros y Bancarios</t>
  </si>
  <si>
    <t>Servicios de Recaudación, Traslado y Custodia de Valores</t>
  </si>
  <si>
    <t>Seguro de bienes patrimoniales</t>
  </si>
  <si>
    <t>Fletes y Maniobras</t>
  </si>
  <si>
    <t>Servicios de Instalación, Reparación, Mantenimiento y Conservación</t>
  </si>
  <si>
    <t>Conservación y Mantenimiento Menor de Inmuebles</t>
  </si>
  <si>
    <t>Instalación, reparación y mantenimiento  de mobiliario y equipo de administración</t>
  </si>
  <si>
    <t xml:space="preserve">Instalación, reparación y mantenimiento de equipos de cómputo y tecnologías de la información </t>
  </si>
  <si>
    <t>Reparación y mantenimiento de equipo de transporte</t>
  </si>
  <si>
    <t>Instalacion, reparación y mantenimiento de maquinaria, otros equipos y herramienta</t>
  </si>
  <si>
    <t>Instalacion, reparación y mantenimiento de infraestructura hidraulica</t>
  </si>
  <si>
    <t>Servicios de Limpieza y Manejo de Desechos</t>
  </si>
  <si>
    <t>Servicios de Jardinería y Fumigación</t>
  </si>
  <si>
    <t>Servicios de Comunicación Social y Publicidad.</t>
  </si>
  <si>
    <t>Difusión por radio, tv y otros medios de mensajes sobre programas y actividades gubernamentales</t>
  </si>
  <si>
    <t>Elaboración e impresión de publicaciones oficiales y de información en general para difusión</t>
  </si>
  <si>
    <t>Servicios de la Industria Filmica, del Sonido y del Video</t>
  </si>
  <si>
    <t>Servicios de Traslado y Viáticos</t>
  </si>
  <si>
    <t>PASAJES AéREOS</t>
  </si>
  <si>
    <t>Pasajes Terrestres</t>
  </si>
  <si>
    <t>Viaticos en el país</t>
  </si>
  <si>
    <t>Otros Servicios de Traslado y Hospedaje</t>
  </si>
  <si>
    <t>Servicios Oficiales</t>
  </si>
  <si>
    <t>Gastos de ceremonial</t>
  </si>
  <si>
    <t>Gastos de Orden Social y Cultural</t>
  </si>
  <si>
    <t>Congresos y Convenciones</t>
  </si>
  <si>
    <t>Gastos de Representación</t>
  </si>
  <si>
    <t>Otros Servicios Generales</t>
  </si>
  <si>
    <t>Otros Impuestos y Derechos</t>
  </si>
  <si>
    <t>Otros gastos por responsabilidades</t>
  </si>
  <si>
    <t>Impuesto sobre nóminas</t>
  </si>
  <si>
    <t>TRANSFERENCIAS, ASIGNACIONES, SUBSIDIOS Y OTRAS AYUDAS</t>
  </si>
  <si>
    <t>Premios, estímulos y recompensas</t>
  </si>
  <si>
    <t>Becas</t>
  </si>
  <si>
    <t xml:space="preserve">BIENES MUEBLES, INMUEBLES E INTANGIBLES </t>
  </si>
  <si>
    <t>Mobiliario y Equipo de Administración</t>
  </si>
  <si>
    <t>Muebles de Oficina y Estantería</t>
  </si>
  <si>
    <t>Equipo de cómputo y tecnologías de la información</t>
  </si>
  <si>
    <t>Otros Mobiliarios y equipo de administración</t>
  </si>
  <si>
    <t>Mobiliario y Equipo Educacional y Recreativo</t>
  </si>
  <si>
    <t>Equipo e Instrumental Médico y de Laboratorio</t>
  </si>
  <si>
    <t>Instrumental médico y de laboratorio</t>
  </si>
  <si>
    <t>Vehículos y Equipo de Transporte</t>
  </si>
  <si>
    <t>Carrocerias y Remolques</t>
  </si>
  <si>
    <t>Otros equipos de transporte</t>
  </si>
  <si>
    <t>Equipo de Defensa y Seguridad</t>
  </si>
  <si>
    <t>Maquinaria, Otros Equipos y Herramientas</t>
  </si>
  <si>
    <t>Maquinaria y Equipo Industrial</t>
  </si>
  <si>
    <t>Maquinaria y Equipo de Construcción</t>
  </si>
  <si>
    <t>Sistema de aire acondicionado, calefacción y refrigeración industrial</t>
  </si>
  <si>
    <t>Equipo de Comunicación y Telecomunicación</t>
  </si>
  <si>
    <t>Equipos, aparatos y accesorios eléctricos</t>
  </si>
  <si>
    <t>Equipo de generación y distribución de energía eléctrica</t>
  </si>
  <si>
    <t>Herramientas y máquinas - herramienta</t>
  </si>
  <si>
    <t>Camara de Videoinspección</t>
  </si>
  <si>
    <t>Tracto Podadora</t>
  </si>
  <si>
    <t>Activos Biológicos</t>
  </si>
  <si>
    <t>Bienes Inmuebles</t>
  </si>
  <si>
    <t>Activos Intangibles</t>
  </si>
  <si>
    <t>Software</t>
  </si>
  <si>
    <t>Licencias informaticas e Intelectuales</t>
  </si>
  <si>
    <t>INVERSIÓN PÚBLICA</t>
  </si>
  <si>
    <t>Obra Pública en Bienes de Dominio Público</t>
  </si>
  <si>
    <t>Construcción de Obras para el Abastecimiento de Agua, en bienes de dominio público</t>
  </si>
  <si>
    <t xml:space="preserve">Obra Pública en Bienes  propio </t>
  </si>
  <si>
    <t>EDIFICACION NO HABITACIONAL</t>
  </si>
  <si>
    <t>Proyectos Productivos y Acciones de Fomento</t>
  </si>
  <si>
    <t>Estudios, formulación y evaluación de proyectos productivos no incluidos en conceptos anteriores de este capitulo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</si>
  <si>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</si>
  <si>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</si>
  <si>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</si>
  <si>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</si>
  <si>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</si>
  <si>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</si>
  <si>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</si>
  <si>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</si>
  <si>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Erogaciones complementarias</t>
  </si>
  <si>
    <t>PARTICIPACIONES Y APORTACIONES</t>
  </si>
  <si>
    <t>Convenios</t>
  </si>
  <si>
    <t>OTROS CONVENIOS</t>
  </si>
  <si>
    <t>Dirección de Administración y Finanzas (Presupuesto)</t>
  </si>
  <si>
    <t>Se autorizo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</si>
  <si>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la Adquisición de un horno de microondas para el personal de PTAR´S</t>
  </si>
  <si>
    <t>Se autorizo para adquisición de tepetate</t>
  </si>
  <si>
    <t>Se autorizo para adquisición de cemento para construcción de cuarto de herramientas y caseta con baño en cárcamo de rebombeo de PTAR´S</t>
  </si>
  <si>
    <t>Se autoriza la IMPLEMENTACIÓN del sistema de (TELEMETRIA) Para lectura remota de medidores a traves de la RED FIJA, para automatizar las lecturas en tiempo real en el PARQUE IND</t>
  </si>
  <si>
    <t>Se autorizado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</si>
  <si>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 para el mantenimiento de las fuentes de abastecimiento del pozo no. 44 fraccionamiento buena villa, pozo no. 22 pról. La paz, y se  autorizado en la séptima sesión ordinaria del consejo directivo celebrada el día 22 de julio del 2024, y autorizado con no. De acuerdo A.C.D. 24-VII-2024</t>
  </si>
  <si>
    <t>Se autorizo para la adqusición de medicamentos para el personal de PTAR´S</t>
  </si>
  <si>
    <t>Se autorizado la adquisición de DIFUSORES DE BURBUJA fina tipo platillo y tubular de 9" y 2" para elevar el flujo de tratamiento hasta 100 lps , y evitar las sobrepresiones de aire que provoquen daños en la cabezales,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</si>
  <si>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Se autorizado cubrir la instalación de la red en las nuevas oficinas del SAPAS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</si>
  <si>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Se autorizo para adquisición de bomba autocebable, banda superior e inferior de filtro banda y bomba de alta presión para PTAR´s</t>
  </si>
  <si>
    <t>Se autoriza la contratación de la capacitación y acompañamiento para la revisión, determinación del cálculo y llenado de la declaración del pago definitivo de IVA, y se autorizado en la séptima sesión ordinaria del consejo directivo celebrada el día 22 de julio del 2024, y autorizado con no. De acuerdo A.C.D 24-VII-2024</t>
  </si>
  <si>
    <t xml:space="preserve">Se autoriza  la contratación del " diseño estructural para construcción de bombeo y pre tratamiento de aguas pluviales" para el colector pluvial del fracc. valle de san José, </t>
  </si>
  <si>
    <t>Se autoriza la IMPLEMENTACIÓN del sistema de (TELEMETRIA) Para lectura remota de medidores a traves de la RED FIJA</t>
  </si>
  <si>
    <t>Se autorizado la impresión de documentos, fotocopiado y engargolado del informe de actividades de la dirección general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</si>
  <si>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para la contración del servicio de una GRUA para el pozo No. 22</t>
  </si>
  <si>
    <t>Se autoriza para la  reparación y mantenimiento de mobiliario.</t>
  </si>
  <si>
    <t>Se autorizado cubrir la instalación de la red en las nuevas oficinas del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</si>
  <si>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 la adquisición de TABLET de uso rudo para la modernización y seguimiento de las ordenes de trabajo,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</si>
  <si>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la Adquisición de un refrigerador para el personal de PTAR´S y escalera par archivo general, ademas de ventiladores de pared para el área de atención usuarios</t>
  </si>
  <si>
    <t>Se autoriza para la adquisición de 4 (cuatro) camionetas pick up, se autoriza reasignar el remanente 2022, rehabilitación del colector sanitario en calle niños héroes en colonia independencia (primera etapa de dos), construcción de la red de agua potable y del alcantarillado sanitario en el bulevar la joya proyecto para la implementación de actualización tecnológica en ptar predio de Lourdes, y se autoriza en la séptima sesión Ord. Del consejo directivo celebrada el día 22 de julio del 2024, A.C.D 24-VII-2024</t>
  </si>
  <si>
    <t>Se autoriza para la adquisición de cuatrimotos, se autoriza reasignar el remanente 2022, de la implementación del sistema de telemetría para lectura remota de medidores a través de la red fija, para automatizar las lecturas en tiempo real en el parque industrial las colinas (usuarios industriales), y se autoriza en la séptima sesión Ord. Del consejo directivo celebrada el día 22 de julio del 2024, A.C.D 24-VII-2024</t>
  </si>
  <si>
    <t>Se autorizo para la compra de aire acondicionado para diferentes areas del SAPAS</t>
  </si>
  <si>
    <t>Se autorizado la adquisición de una TRACTO - PODADORA para podar terrenos de PTAR´S Y CARCAMOS de rebombeo,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</si>
  <si>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 xml:space="preserve"> Se autoriza para la construcción del colector pluvial de la colonia México, vía i y los ángeles para descargar a rio Silao,  (tercera etapa y cuarta etapa ) tramo vía ff.cc y Para la construcción de colector pluvial del fraccionamiento el faro, para descargar en colector pluvial de santa clara de marines, tercera etapa</t>
  </si>
  <si>
    <t>https://www.sapas.gob.mx/wp-content/uploads/transparencia/CONTABLES-PRESUPESTALES/2024-4/Estados%20e%20Informes%20Presupuestales/Estado%20Anal%c3%adtico%20del%20Ejercicio%20del%20Presupuesto%20(Por%20Objeto%20del%20Gasto).pdf</t>
  </si>
  <si>
    <t>Trabajos de acabados en edificaciones y otros trabajos especializados</t>
  </si>
  <si>
    <t>Reclasificación de personal por  unidades responsables para realizar por obra por administración</t>
  </si>
  <si>
    <t>Pago de tiempo extraordinario por laboral despues del horario laboral en realizar obra por administración</t>
  </si>
  <si>
    <t>Se autoriza para notificación de recibos mensual, por el consumo de agua mensual</t>
  </si>
  <si>
    <t>Se autorizo  traspaso para  el pago de finiquitos</t>
  </si>
  <si>
    <t>Se autoriza traspaso para cumplir con las condiciones generales de trabajo</t>
  </si>
  <si>
    <t>Se autoriza el traspaso para cubrir el pago de las fuentes de abastecimiento del sapas</t>
  </si>
  <si>
    <t>Se autoriza traspaso para el arrendamiento de oficinas</t>
  </si>
  <si>
    <t>Arrendamiento de activos intangibles para la suscripción al servicio de seguridad perimetral de red denominado GRAVITYZONE V6.54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</si>
</sst>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
      <b/>
      <sz val="11"/>
      <name val="Calibri"/>
      <family val="2"/>
      <scheme val="minor"/>
    </font>
    <font>
      <sz val="11"/>
      <name val="Calibri"/>
      <family val="2"/>
    </font>
    <font>
      <sz val="11"/>
      <name val="Calibri"/>
      <family val="2"/>
      <scheme val="minor"/>
    </font>
    <font>
      <b/>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43" fontId="4" fillId="0" borderId="0" applyFont="0" applyFill="0" applyBorder="0" applyAlignment="0" applyProtection="0"/>
    <xf numFmtId="0" fontId="1" fillId="0" borderId="0"/>
    <xf numFmtId="0" fontId="10" fillId="0" borderId="0" applyNumberFormat="0" applyFill="0" applyBorder="0" applyAlignment="0" applyProtection="0"/>
  </cellStyleXfs>
  <cellXfs count="41">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5" fillId="0" borderId="0" xfId="1" applyNumberFormat="1" applyFont="1" applyFill="1"/>
    <xf numFmtId="43" fontId="6" fillId="0" borderId="2" xfId="1" applyFont="1" applyFill="1" applyBorder="1" applyAlignment="1" applyProtection="1">
      <alignment horizontal="left"/>
    </xf>
    <xf numFmtId="0" fontId="5" fillId="0" borderId="0" xfId="0" applyFont="1" applyFill="1"/>
    <xf numFmtId="0" fontId="0" fillId="0" borderId="0" xfId="0" applyFont="1" applyFill="1"/>
    <xf numFmtId="0" fontId="6" fillId="0" borderId="0" xfId="0" applyFont="1" applyFill="1" applyBorder="1" applyAlignment="1" applyProtection="1">
      <alignment horizontal="left"/>
    </xf>
    <xf numFmtId="2" fontId="5" fillId="0" borderId="0" xfId="0" applyNumberFormat="1" applyFont="1"/>
    <xf numFmtId="2" fontId="7" fillId="0" borderId="0" xfId="1" applyNumberFormat="1" applyFont="1" applyFill="1" applyBorder="1"/>
    <xf numFmtId="2" fontId="8" fillId="0" borderId="0" xfId="1" applyNumberFormat="1" applyFont="1" applyFill="1"/>
    <xf numFmtId="0" fontId="8" fillId="0" borderId="0" xfId="0" applyFont="1" applyFill="1" applyBorder="1" applyAlignment="1" applyProtection="1">
      <alignment horizontal="left"/>
    </xf>
    <xf numFmtId="2" fontId="0" fillId="0" borderId="0" xfId="1" applyNumberFormat="1" applyFont="1" applyFill="1"/>
    <xf numFmtId="2" fontId="0" fillId="0" borderId="0" xfId="0" applyNumberFormat="1"/>
    <xf numFmtId="0" fontId="5" fillId="0" borderId="0" xfId="2" applyFont="1" applyFill="1" applyBorder="1" applyAlignment="1" applyProtection="1">
      <alignment horizontal="right"/>
    </xf>
    <xf numFmtId="0" fontId="4" fillId="0" borderId="0" xfId="2" applyFont="1" applyFill="1" applyBorder="1" applyAlignment="1" applyProtection="1">
      <alignment horizontal="right"/>
    </xf>
    <xf numFmtId="2" fontId="0" fillId="0" borderId="0" xfId="0" applyNumberFormat="1" applyFont="1" applyFill="1"/>
    <xf numFmtId="0" fontId="5" fillId="0" borderId="0" xfId="1" applyNumberFormat="1" applyFont="1" applyFill="1" applyAlignment="1">
      <alignment horizontal="right"/>
    </xf>
    <xf numFmtId="0" fontId="5" fillId="0" borderId="0" xfId="1" applyNumberFormat="1" applyFont="1" applyFill="1" applyBorder="1" applyAlignment="1" applyProtection="1">
      <alignment horizontal="right"/>
    </xf>
    <xf numFmtId="43" fontId="6" fillId="0" borderId="0" xfId="1" applyFont="1" applyFill="1" applyBorder="1" applyAlignment="1" applyProtection="1">
      <alignment horizontal="left"/>
    </xf>
    <xf numFmtId="2" fontId="5" fillId="0" borderId="0" xfId="0" applyNumberFormat="1" applyFont="1" applyFill="1"/>
    <xf numFmtId="0" fontId="0" fillId="0" borderId="0" xfId="0" applyFont="1" applyFill="1" applyAlignment="1">
      <alignment horizontal="right"/>
    </xf>
    <xf numFmtId="0" fontId="5" fillId="0" borderId="0" xfId="0" applyFont="1" applyFill="1" applyBorder="1"/>
    <xf numFmtId="0" fontId="0" fillId="0" borderId="0" xfId="0" applyFont="1" applyFill="1" applyBorder="1"/>
    <xf numFmtId="2" fontId="4" fillId="0" borderId="0" xfId="1" applyNumberFormat="1" applyFont="1" applyFill="1"/>
    <xf numFmtId="0" fontId="0" fillId="0" borderId="0" xfId="0" applyFill="1" applyBorder="1" applyAlignment="1">
      <alignment horizontal="left" vertical="top"/>
    </xf>
    <xf numFmtId="0" fontId="5" fillId="0" borderId="0" xfId="0" applyFont="1" applyFill="1" applyAlignment="1">
      <alignment horizontal="right"/>
    </xf>
    <xf numFmtId="0" fontId="9" fillId="0" borderId="0" xfId="0" applyFont="1" applyFill="1" applyBorder="1"/>
    <xf numFmtId="0" fontId="5" fillId="0" borderId="0" xfId="1" applyNumberFormat="1" applyFont="1" applyFill="1" applyBorder="1"/>
    <xf numFmtId="0" fontId="6" fillId="0" borderId="0" xfId="1" applyNumberFormat="1" applyFont="1" applyFill="1" applyBorder="1" applyAlignment="1" applyProtection="1">
      <alignment horizontal="left"/>
    </xf>
    <xf numFmtId="0" fontId="9" fillId="0" borderId="0" xfId="0" applyFont="1" applyFill="1"/>
    <xf numFmtId="0" fontId="10" fillId="0" borderId="0" xfId="3"/>
    <xf numFmtId="2" fontId="0" fillId="0" borderId="0" xfId="0" applyNumberFormat="1" applyFont="1"/>
    <xf numFmtId="0" fontId="0" fillId="0" borderId="0" xfId="0"/>
    <xf numFmtId="2" fontId="8" fillId="0" borderId="0" xfId="0" applyNumberFormat="1" applyFont="1" applyFill="1"/>
    <xf numFmtId="0" fontId="0" fillId="0" borderId="0" xfId="0"/>
    <xf numFmtId="2" fontId="0" fillId="0" borderId="0" xfId="0" applyNumberFormat="1"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apas.gob.mx/wp-content/uploads/transparencia/CONTABLES-PRESUPESTALES/2024-4/Estados%20e%20Informes%20Presupuestales/Estado%20Anal%c3%adtico%20del%20Ejercicio%20del%20Presupuesto%20(Por%20Objeto%20del%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tabSelected="1" topLeftCell="A168" zoomScale="90" zoomScaleNormal="90" workbookViewId="0">
      <selection activeCell="A186" sqref="A1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customWidth="1"/>
    <col min="11" max="11" width="42.85546875" customWidth="1"/>
    <col min="12" max="12" width="40.140625" customWidth="1"/>
    <col min="13" max="13" width="39.7109375"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38" t="s">
        <v>1</v>
      </c>
      <c r="B2" s="39"/>
      <c r="C2" s="39"/>
      <c r="D2" s="38" t="s">
        <v>2</v>
      </c>
      <c r="E2" s="39"/>
      <c r="F2" s="39"/>
      <c r="G2" s="38" t="s">
        <v>3</v>
      </c>
      <c r="H2" s="39"/>
      <c r="I2" s="39"/>
    </row>
    <row r="3" spans="1:18" x14ac:dyDescent="0.25">
      <c r="A3" s="40" t="s">
        <v>4</v>
      </c>
      <c r="B3" s="39"/>
      <c r="C3" s="39"/>
      <c r="D3" s="40" t="s">
        <v>5</v>
      </c>
      <c r="E3" s="39"/>
      <c r="F3" s="39"/>
      <c r="G3" s="40" t="s">
        <v>6</v>
      </c>
      <c r="H3" s="39"/>
      <c r="I3" s="3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8" t="s">
        <v>32</v>
      </c>
      <c r="B6" s="39"/>
      <c r="C6" s="39"/>
      <c r="D6" s="39"/>
      <c r="E6" s="39"/>
      <c r="F6" s="39"/>
      <c r="G6" s="39"/>
      <c r="H6" s="39"/>
      <c r="I6" s="39"/>
      <c r="J6" s="39"/>
      <c r="K6" s="39"/>
      <c r="L6" s="39"/>
      <c r="M6" s="39"/>
      <c r="N6" s="39"/>
      <c r="O6" s="39"/>
      <c r="P6" s="39"/>
      <c r="Q6" s="39"/>
      <c r="R6" s="3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45566</v>
      </c>
      <c r="C8" s="2">
        <v>45657</v>
      </c>
      <c r="D8" s="4">
        <v>1000</v>
      </c>
      <c r="E8" s="4">
        <v>1000</v>
      </c>
      <c r="F8" s="4">
        <v>1000</v>
      </c>
      <c r="G8" s="5" t="s">
        <v>51</v>
      </c>
      <c r="H8" s="21">
        <f>H9+H13+H16+H23+H28+H34+H36</f>
        <v>76151887.469999999</v>
      </c>
      <c r="I8" s="21">
        <f t="shared" ref="I8:M8" si="0">I9+I13+I16+I23+I28+I34+I36</f>
        <v>77534264.890000001</v>
      </c>
      <c r="J8" s="21">
        <f t="shared" si="0"/>
        <v>72700262.950000003</v>
      </c>
      <c r="K8" s="21">
        <f t="shared" si="0"/>
        <v>72700262.950000003</v>
      </c>
      <c r="L8" s="21">
        <f t="shared" si="0"/>
        <v>72700262.950000003</v>
      </c>
      <c r="M8" s="21">
        <f t="shared" si="0"/>
        <v>72700262.950000003</v>
      </c>
      <c r="O8" s="32" t="s">
        <v>252</v>
      </c>
      <c r="P8" t="s">
        <v>226</v>
      </c>
      <c r="Q8" s="2">
        <v>45692</v>
      </c>
      <c r="R8" s="3"/>
    </row>
    <row r="9" spans="1:18" x14ac:dyDescent="0.25">
      <c r="A9">
        <v>2024</v>
      </c>
      <c r="B9" s="2">
        <v>45566</v>
      </c>
      <c r="C9" s="2">
        <v>45657</v>
      </c>
      <c r="D9" s="7">
        <v>1000</v>
      </c>
      <c r="E9" s="6">
        <v>1100</v>
      </c>
      <c r="F9" s="6">
        <v>1100</v>
      </c>
      <c r="G9" s="8" t="s">
        <v>52</v>
      </c>
      <c r="H9" s="9">
        <f>SUM(H10:H12)</f>
        <v>46084925.229999997</v>
      </c>
      <c r="I9" s="9">
        <f t="shared" ref="I9:M9" si="1">SUM(I10:I12)</f>
        <v>45678015.93</v>
      </c>
      <c r="J9" s="9">
        <f t="shared" si="1"/>
        <v>44317220.869999997</v>
      </c>
      <c r="K9" s="9">
        <f t="shared" si="1"/>
        <v>44317220.869999997</v>
      </c>
      <c r="L9" s="9">
        <f t="shared" si="1"/>
        <v>44317220.869999997</v>
      </c>
      <c r="M9" s="9">
        <f t="shared" si="1"/>
        <v>44317220.869999997</v>
      </c>
      <c r="O9" s="32" t="s">
        <v>252</v>
      </c>
      <c r="P9" t="s">
        <v>226</v>
      </c>
      <c r="Q9" s="2">
        <v>45692</v>
      </c>
    </row>
    <row r="10" spans="1:18" x14ac:dyDescent="0.25">
      <c r="A10">
        <v>2024</v>
      </c>
      <c r="B10" s="2">
        <v>45566</v>
      </c>
      <c r="C10" s="2">
        <v>45657</v>
      </c>
      <c r="D10" s="7">
        <v>1000</v>
      </c>
      <c r="E10" s="7">
        <v>1100</v>
      </c>
      <c r="F10" s="7">
        <v>1111</v>
      </c>
      <c r="G10" s="7" t="s">
        <v>53</v>
      </c>
      <c r="H10" s="10">
        <v>2816315.94</v>
      </c>
      <c r="I10" s="10">
        <v>2816315.94</v>
      </c>
      <c r="J10" s="10">
        <v>2738375.86</v>
      </c>
      <c r="K10" s="10">
        <v>2738375.86</v>
      </c>
      <c r="L10" s="10">
        <v>2738375.86</v>
      </c>
      <c r="M10" s="10">
        <v>2738375.86</v>
      </c>
      <c r="O10" s="32" t="s">
        <v>252</v>
      </c>
      <c r="P10" t="s">
        <v>226</v>
      </c>
      <c r="Q10" s="2">
        <v>45692</v>
      </c>
    </row>
    <row r="11" spans="1:18" x14ac:dyDescent="0.25">
      <c r="A11">
        <v>2024</v>
      </c>
      <c r="B11" s="2">
        <v>45566</v>
      </c>
      <c r="C11" s="2">
        <v>45657</v>
      </c>
      <c r="D11" s="7">
        <v>1000</v>
      </c>
      <c r="E11" s="7">
        <v>1100</v>
      </c>
      <c r="F11" s="7">
        <v>1131</v>
      </c>
      <c r="G11" s="7" t="s">
        <v>54</v>
      </c>
      <c r="H11" s="11">
        <v>33256600.469999999</v>
      </c>
      <c r="I11" s="11">
        <v>33995376.600000001</v>
      </c>
      <c r="J11" s="11">
        <v>33231348.390000001</v>
      </c>
      <c r="K11" s="11">
        <v>33231348.390000001</v>
      </c>
      <c r="L11" s="11">
        <v>33231348.390000001</v>
      </c>
      <c r="M11" s="11">
        <v>33231348.390000001</v>
      </c>
      <c r="N11" s="36" t="s">
        <v>254</v>
      </c>
      <c r="O11" s="32" t="s">
        <v>252</v>
      </c>
      <c r="P11" t="s">
        <v>226</v>
      </c>
      <c r="Q11" s="2">
        <v>45692</v>
      </c>
    </row>
    <row r="12" spans="1:18" x14ac:dyDescent="0.25">
      <c r="A12">
        <v>2024</v>
      </c>
      <c r="B12" s="2">
        <v>45566</v>
      </c>
      <c r="C12" s="2">
        <v>45657</v>
      </c>
      <c r="D12" s="7">
        <v>1000</v>
      </c>
      <c r="E12" s="7">
        <v>1100</v>
      </c>
      <c r="F12" s="7">
        <v>1132</v>
      </c>
      <c r="G12" s="7" t="s">
        <v>55</v>
      </c>
      <c r="H12" s="11">
        <v>10012008.82</v>
      </c>
      <c r="I12" s="11">
        <v>8866323.3900000006</v>
      </c>
      <c r="J12" s="11">
        <v>8347496.6200000001</v>
      </c>
      <c r="K12" s="11">
        <v>8347496.6200000001</v>
      </c>
      <c r="L12" s="11">
        <v>8347496.6200000001</v>
      </c>
      <c r="M12" s="11">
        <v>8347496.6200000001</v>
      </c>
      <c r="O12" s="32" t="s">
        <v>252</v>
      </c>
      <c r="P12" t="s">
        <v>226</v>
      </c>
      <c r="Q12" s="2">
        <v>45692</v>
      </c>
    </row>
    <row r="13" spans="1:18" x14ac:dyDescent="0.25">
      <c r="A13">
        <v>2024</v>
      </c>
      <c r="B13" s="2">
        <v>45566</v>
      </c>
      <c r="C13" s="2">
        <v>45657</v>
      </c>
      <c r="D13" s="7">
        <v>1000</v>
      </c>
      <c r="E13" s="6">
        <v>1200</v>
      </c>
      <c r="F13" s="6">
        <v>1200</v>
      </c>
      <c r="G13" s="8" t="s">
        <v>56</v>
      </c>
      <c r="H13" s="9">
        <f>SUM(H14:H15)</f>
        <v>1336714.77</v>
      </c>
      <c r="I13" s="9">
        <f t="shared" ref="I13:M13" si="2">SUM(I14:I15)</f>
        <v>1336714.77</v>
      </c>
      <c r="J13" s="9">
        <f t="shared" si="2"/>
        <v>213111.1</v>
      </c>
      <c r="K13" s="9">
        <f t="shared" si="2"/>
        <v>213111.1</v>
      </c>
      <c r="L13" s="9">
        <f t="shared" si="2"/>
        <v>213111.1</v>
      </c>
      <c r="M13" s="9">
        <f t="shared" si="2"/>
        <v>213111.1</v>
      </c>
      <c r="O13" s="32" t="s">
        <v>252</v>
      </c>
      <c r="P13" t="s">
        <v>226</v>
      </c>
      <c r="Q13" s="2">
        <v>45692</v>
      </c>
    </row>
    <row r="14" spans="1:18" x14ac:dyDescent="0.25">
      <c r="A14">
        <v>2024</v>
      </c>
      <c r="B14" s="2">
        <v>45566</v>
      </c>
      <c r="C14" s="2">
        <v>45657</v>
      </c>
      <c r="D14" s="7">
        <v>1000</v>
      </c>
      <c r="E14" s="7">
        <v>1200</v>
      </c>
      <c r="F14" s="7">
        <v>1211</v>
      </c>
      <c r="G14" s="12" t="s">
        <v>57</v>
      </c>
      <c r="H14" s="11">
        <v>668357.38</v>
      </c>
      <c r="I14" s="11">
        <v>668357.38</v>
      </c>
      <c r="J14" s="11">
        <v>213111.1</v>
      </c>
      <c r="K14" s="11">
        <v>213111.1</v>
      </c>
      <c r="L14" s="11">
        <v>213111.1</v>
      </c>
      <c r="M14" s="11">
        <v>213111.1</v>
      </c>
      <c r="O14" s="32" t="s">
        <v>252</v>
      </c>
      <c r="P14" t="s">
        <v>226</v>
      </c>
      <c r="Q14" s="2">
        <v>45692</v>
      </c>
    </row>
    <row r="15" spans="1:18" x14ac:dyDescent="0.25">
      <c r="A15">
        <v>2024</v>
      </c>
      <c r="B15" s="2">
        <v>45566</v>
      </c>
      <c r="C15" s="2">
        <v>45657</v>
      </c>
      <c r="D15" s="7">
        <v>1000</v>
      </c>
      <c r="E15" s="7">
        <v>1200</v>
      </c>
      <c r="F15" s="7">
        <v>1221</v>
      </c>
      <c r="G15" s="7" t="s">
        <v>58</v>
      </c>
      <c r="H15" s="10">
        <v>668357.39</v>
      </c>
      <c r="I15" s="10">
        <v>668357.39</v>
      </c>
      <c r="J15" s="10">
        <v>0</v>
      </c>
      <c r="K15" s="11">
        <v>0</v>
      </c>
      <c r="L15" s="11">
        <v>0</v>
      </c>
      <c r="M15" s="11">
        <v>0</v>
      </c>
      <c r="O15" s="32" t="s">
        <v>252</v>
      </c>
      <c r="P15" t="s">
        <v>226</v>
      </c>
      <c r="Q15" s="2">
        <v>45692</v>
      </c>
    </row>
    <row r="16" spans="1:18" x14ac:dyDescent="0.25">
      <c r="A16">
        <v>2024</v>
      </c>
      <c r="B16" s="2">
        <v>45566</v>
      </c>
      <c r="C16" s="2">
        <v>45657</v>
      </c>
      <c r="D16" s="7">
        <v>1000</v>
      </c>
      <c r="E16" s="6">
        <v>1300</v>
      </c>
      <c r="F16" s="6">
        <v>1300</v>
      </c>
      <c r="G16" s="8" t="s">
        <v>59</v>
      </c>
      <c r="H16" s="9">
        <f>SUM(H17:H22)</f>
        <v>7913255.0300000012</v>
      </c>
      <c r="I16" s="9">
        <f t="shared" ref="I16:M16" si="3">SUM(I17:I22)</f>
        <v>8817456.5300000012</v>
      </c>
      <c r="J16" s="9">
        <f t="shared" si="3"/>
        <v>8252193.8599999994</v>
      </c>
      <c r="K16" s="9">
        <f t="shared" si="3"/>
        <v>8252193.8599999994</v>
      </c>
      <c r="L16" s="9">
        <f t="shared" si="3"/>
        <v>8252193.8599999994</v>
      </c>
      <c r="M16" s="9">
        <f t="shared" si="3"/>
        <v>8252193.8599999994</v>
      </c>
      <c r="O16" s="32" t="s">
        <v>252</v>
      </c>
      <c r="P16" t="s">
        <v>226</v>
      </c>
      <c r="Q16" s="2">
        <v>45692</v>
      </c>
    </row>
    <row r="17" spans="1:17" x14ac:dyDescent="0.25">
      <c r="A17">
        <v>2024</v>
      </c>
      <c r="B17" s="2">
        <v>45566</v>
      </c>
      <c r="C17" s="2">
        <v>45657</v>
      </c>
      <c r="D17" s="7">
        <v>1000</v>
      </c>
      <c r="E17" s="7">
        <v>1300</v>
      </c>
      <c r="F17" s="7">
        <v>1311</v>
      </c>
      <c r="G17" s="7" t="s">
        <v>60</v>
      </c>
      <c r="H17" s="10">
        <v>979050</v>
      </c>
      <c r="I17" s="10">
        <v>979950</v>
      </c>
      <c r="J17" s="10">
        <v>855850</v>
      </c>
      <c r="K17" s="11">
        <v>855850</v>
      </c>
      <c r="L17" s="11">
        <v>855850</v>
      </c>
      <c r="M17" s="11">
        <v>855850</v>
      </c>
      <c r="O17" s="32" t="s">
        <v>252</v>
      </c>
      <c r="P17" t="s">
        <v>226</v>
      </c>
      <c r="Q17" s="2">
        <v>45692</v>
      </c>
    </row>
    <row r="18" spans="1:17" x14ac:dyDescent="0.25">
      <c r="A18">
        <v>2024</v>
      </c>
      <c r="B18" s="2">
        <v>45566</v>
      </c>
      <c r="C18" s="2">
        <v>45657</v>
      </c>
      <c r="D18" s="7">
        <v>1000</v>
      </c>
      <c r="E18" s="7">
        <v>1300</v>
      </c>
      <c r="F18" s="7">
        <v>1312</v>
      </c>
      <c r="G18" s="7" t="s">
        <v>61</v>
      </c>
      <c r="H18" s="13">
        <v>0</v>
      </c>
      <c r="I18" s="13">
        <v>551869.62</v>
      </c>
      <c r="J18" s="13">
        <v>551869.64</v>
      </c>
      <c r="K18" s="11">
        <v>551869.64</v>
      </c>
      <c r="L18" s="11">
        <v>551869.64</v>
      </c>
      <c r="M18" s="11">
        <v>551869.64</v>
      </c>
      <c r="N18" s="36" t="s">
        <v>257</v>
      </c>
      <c r="O18" s="32" t="s">
        <v>252</v>
      </c>
      <c r="P18" t="s">
        <v>226</v>
      </c>
      <c r="Q18" s="2">
        <v>45692</v>
      </c>
    </row>
    <row r="19" spans="1:17" x14ac:dyDescent="0.25">
      <c r="A19">
        <v>2024</v>
      </c>
      <c r="B19" s="2">
        <v>45566</v>
      </c>
      <c r="C19" s="2">
        <v>45657</v>
      </c>
      <c r="D19" s="7">
        <v>1000</v>
      </c>
      <c r="E19" s="7">
        <v>1300</v>
      </c>
      <c r="F19" s="7">
        <v>1321</v>
      </c>
      <c r="G19" s="7" t="s">
        <v>62</v>
      </c>
      <c r="H19" s="11">
        <v>1067482.17</v>
      </c>
      <c r="I19" s="11">
        <v>1070324.19</v>
      </c>
      <c r="J19" s="11">
        <v>992510.36</v>
      </c>
      <c r="K19" s="11">
        <v>992510.36</v>
      </c>
      <c r="L19" s="11">
        <v>992510.36</v>
      </c>
      <c r="M19" s="11">
        <v>992510.36</v>
      </c>
      <c r="N19" t="s">
        <v>254</v>
      </c>
      <c r="O19" s="32" t="s">
        <v>252</v>
      </c>
      <c r="P19" t="s">
        <v>226</v>
      </c>
      <c r="Q19" s="2">
        <v>45692</v>
      </c>
    </row>
    <row r="20" spans="1:17" x14ac:dyDescent="0.25">
      <c r="A20">
        <v>2024</v>
      </c>
      <c r="B20" s="2">
        <v>45566</v>
      </c>
      <c r="C20" s="2">
        <v>45657</v>
      </c>
      <c r="D20" s="7">
        <v>1000</v>
      </c>
      <c r="E20" s="7">
        <v>1300</v>
      </c>
      <c r="F20" s="7">
        <v>1322</v>
      </c>
      <c r="G20" s="7" t="s">
        <v>63</v>
      </c>
      <c r="H20" s="10">
        <v>17824.75</v>
      </c>
      <c r="I20" s="10">
        <v>17824.75</v>
      </c>
      <c r="J20" s="10">
        <v>2297.2600000000002</v>
      </c>
      <c r="K20" s="11">
        <v>2297.2600000000002</v>
      </c>
      <c r="L20" s="11">
        <v>2297.2600000000002</v>
      </c>
      <c r="M20" s="11">
        <v>2297.2600000000002</v>
      </c>
      <c r="O20" s="32" t="s">
        <v>252</v>
      </c>
      <c r="P20" t="s">
        <v>226</v>
      </c>
      <c r="Q20" s="2">
        <v>45692</v>
      </c>
    </row>
    <row r="21" spans="1:17" x14ac:dyDescent="0.25">
      <c r="A21">
        <v>2024</v>
      </c>
      <c r="B21" s="2">
        <v>45566</v>
      </c>
      <c r="C21" s="2">
        <v>45657</v>
      </c>
      <c r="D21" s="7">
        <v>1000</v>
      </c>
      <c r="E21" s="7">
        <v>1300</v>
      </c>
      <c r="F21" s="7">
        <v>1323</v>
      </c>
      <c r="G21" s="7" t="s">
        <v>64</v>
      </c>
      <c r="H21" s="10">
        <v>5574628.9700000016</v>
      </c>
      <c r="I21" s="10">
        <v>5627983.9100000001</v>
      </c>
      <c r="J21" s="10">
        <v>5295239.1399999997</v>
      </c>
      <c r="K21" s="11">
        <v>5295239.1399999997</v>
      </c>
      <c r="L21" s="11">
        <v>5295239.1399999997</v>
      </c>
      <c r="M21" s="11">
        <v>5295239.1399999997</v>
      </c>
      <c r="O21" s="32" t="s">
        <v>252</v>
      </c>
      <c r="P21" t="s">
        <v>226</v>
      </c>
      <c r="Q21" s="2">
        <v>45692</v>
      </c>
    </row>
    <row r="22" spans="1:17" x14ac:dyDescent="0.25">
      <c r="A22">
        <v>2024</v>
      </c>
      <c r="B22" s="2">
        <v>45566</v>
      </c>
      <c r="C22" s="2">
        <v>45657</v>
      </c>
      <c r="D22" s="7">
        <v>1000</v>
      </c>
      <c r="E22" s="7">
        <v>1300</v>
      </c>
      <c r="F22" s="7">
        <v>1331</v>
      </c>
      <c r="G22" s="7" t="s">
        <v>65</v>
      </c>
      <c r="H22" s="11">
        <v>274269.14</v>
      </c>
      <c r="I22" s="11">
        <v>569504.06000000006</v>
      </c>
      <c r="J22" s="11">
        <v>554427.46</v>
      </c>
      <c r="K22" s="11">
        <v>554427.46</v>
      </c>
      <c r="L22" s="11">
        <v>554427.46</v>
      </c>
      <c r="M22" s="11">
        <v>554427.46</v>
      </c>
      <c r="N22" t="s">
        <v>255</v>
      </c>
      <c r="O22" s="32" t="s">
        <v>252</v>
      </c>
      <c r="P22" t="s">
        <v>226</v>
      </c>
      <c r="Q22" s="2">
        <v>45692</v>
      </c>
    </row>
    <row r="23" spans="1:17" x14ac:dyDescent="0.25">
      <c r="A23">
        <v>2024</v>
      </c>
      <c r="B23" s="2">
        <v>45566</v>
      </c>
      <c r="C23" s="2">
        <v>45657</v>
      </c>
      <c r="D23" s="7">
        <v>1000</v>
      </c>
      <c r="E23" s="6">
        <v>1400</v>
      </c>
      <c r="F23" s="6">
        <v>1400</v>
      </c>
      <c r="G23" s="8" t="s">
        <v>66</v>
      </c>
      <c r="H23" s="9">
        <f>SUM(H24:H27)</f>
        <v>10908429.790000001</v>
      </c>
      <c r="I23" s="9">
        <f t="shared" ref="I23:M23" si="4">SUM(I24:I27)</f>
        <v>11008177.890000001</v>
      </c>
      <c r="J23" s="9">
        <f t="shared" si="4"/>
        <v>10228521.74</v>
      </c>
      <c r="K23" s="9">
        <f t="shared" si="4"/>
        <v>10228521.74</v>
      </c>
      <c r="L23" s="9">
        <f t="shared" si="4"/>
        <v>10228521.74</v>
      </c>
      <c r="M23" s="9">
        <f t="shared" si="4"/>
        <v>10228521.74</v>
      </c>
      <c r="O23" s="32" t="s">
        <v>252</v>
      </c>
      <c r="P23" t="s">
        <v>226</v>
      </c>
      <c r="Q23" s="2">
        <v>45692</v>
      </c>
    </row>
    <row r="24" spans="1:17" x14ac:dyDescent="0.25">
      <c r="A24">
        <v>2024</v>
      </c>
      <c r="B24" s="2">
        <v>45566</v>
      </c>
      <c r="C24" s="2">
        <v>45657</v>
      </c>
      <c r="D24" s="7">
        <v>1000</v>
      </c>
      <c r="E24" s="7">
        <v>1400</v>
      </c>
      <c r="F24" s="7">
        <v>1413</v>
      </c>
      <c r="G24" s="7" t="s">
        <v>67</v>
      </c>
      <c r="H24" s="14">
        <v>4701824.5000000009</v>
      </c>
      <c r="I24" s="14">
        <v>4717247.16</v>
      </c>
      <c r="J24" s="14">
        <v>4251205.6900000004</v>
      </c>
      <c r="K24" s="11">
        <v>4251205.6900000004</v>
      </c>
      <c r="L24" s="11">
        <v>4251205.6900000004</v>
      </c>
      <c r="M24" s="11">
        <v>4251205.6900000004</v>
      </c>
      <c r="N24" s="36" t="s">
        <v>254</v>
      </c>
      <c r="O24" s="32" t="s">
        <v>252</v>
      </c>
      <c r="P24" t="s">
        <v>226</v>
      </c>
      <c r="Q24" s="2">
        <v>45692</v>
      </c>
    </row>
    <row r="25" spans="1:17" x14ac:dyDescent="0.25">
      <c r="A25">
        <v>2024</v>
      </c>
      <c r="B25" s="2">
        <v>45566</v>
      </c>
      <c r="C25" s="2">
        <v>45657</v>
      </c>
      <c r="D25" s="7">
        <v>1000</v>
      </c>
      <c r="E25" s="7">
        <v>1400</v>
      </c>
      <c r="F25" s="7">
        <v>1421</v>
      </c>
      <c r="G25" s="7" t="s">
        <v>68</v>
      </c>
      <c r="H25" s="14">
        <v>2496373.25</v>
      </c>
      <c r="I25" s="14">
        <v>2525196.4700000002</v>
      </c>
      <c r="J25" s="14">
        <v>2409621.7599999998</v>
      </c>
      <c r="K25" s="11">
        <v>2409621.7599999998</v>
      </c>
      <c r="L25" s="11">
        <v>2409621.7599999998</v>
      </c>
      <c r="M25" s="11">
        <v>2409621.7599999998</v>
      </c>
      <c r="N25" s="36" t="s">
        <v>254</v>
      </c>
      <c r="O25" s="32" t="s">
        <v>252</v>
      </c>
      <c r="P25" t="s">
        <v>226</v>
      </c>
      <c r="Q25" s="2">
        <v>45692</v>
      </c>
    </row>
    <row r="26" spans="1:17" x14ac:dyDescent="0.25">
      <c r="A26">
        <v>2024</v>
      </c>
      <c r="B26" s="2">
        <v>45566</v>
      </c>
      <c r="C26" s="2">
        <v>45657</v>
      </c>
      <c r="D26" s="7">
        <v>1000</v>
      </c>
      <c r="E26" s="7">
        <v>1400</v>
      </c>
      <c r="F26" s="7">
        <v>1431</v>
      </c>
      <c r="G26" s="7" t="s">
        <v>69</v>
      </c>
      <c r="H26" s="14">
        <v>3582722.04</v>
      </c>
      <c r="I26" s="14">
        <v>3625390.07</v>
      </c>
      <c r="J26" s="14">
        <v>3450093.2</v>
      </c>
      <c r="K26" s="11">
        <v>3450093.2</v>
      </c>
      <c r="L26" s="11">
        <v>3450093.2</v>
      </c>
      <c r="M26" s="11">
        <v>3450093.2</v>
      </c>
      <c r="N26" s="36" t="s">
        <v>254</v>
      </c>
      <c r="O26" s="32" t="s">
        <v>252</v>
      </c>
      <c r="P26" t="s">
        <v>226</v>
      </c>
      <c r="Q26" s="2">
        <v>45692</v>
      </c>
    </row>
    <row r="27" spans="1:17" x14ac:dyDescent="0.25">
      <c r="A27">
        <v>2024</v>
      </c>
      <c r="B27" s="2">
        <v>45566</v>
      </c>
      <c r="C27" s="2">
        <v>45657</v>
      </c>
      <c r="D27" s="7">
        <v>1000</v>
      </c>
      <c r="E27" s="7">
        <v>1400</v>
      </c>
      <c r="F27" s="7">
        <v>1441</v>
      </c>
      <c r="G27" s="7" t="s">
        <v>70</v>
      </c>
      <c r="H27" s="14">
        <v>127510</v>
      </c>
      <c r="I27" s="14">
        <v>140344.19</v>
      </c>
      <c r="J27" s="14">
        <v>117601.09</v>
      </c>
      <c r="K27" s="11">
        <v>117601.09</v>
      </c>
      <c r="L27" s="11">
        <v>117601.09</v>
      </c>
      <c r="M27" s="11">
        <v>117601.09</v>
      </c>
      <c r="N27" s="36" t="s">
        <v>254</v>
      </c>
      <c r="O27" s="32" t="s">
        <v>252</v>
      </c>
      <c r="P27" t="s">
        <v>226</v>
      </c>
      <c r="Q27" s="2">
        <v>45692</v>
      </c>
    </row>
    <row r="28" spans="1:17" x14ac:dyDescent="0.25">
      <c r="A28">
        <v>2024</v>
      </c>
      <c r="B28" s="2">
        <v>45566</v>
      </c>
      <c r="C28" s="2">
        <v>45657</v>
      </c>
      <c r="D28" s="7">
        <v>1000</v>
      </c>
      <c r="E28" s="15">
        <v>1500</v>
      </c>
      <c r="F28" s="15">
        <v>1500</v>
      </c>
      <c r="G28" s="8" t="s">
        <v>71</v>
      </c>
      <c r="H28" s="9">
        <f>SUM(H29:H33)</f>
        <v>9908562.6500000004</v>
      </c>
      <c r="I28" s="9">
        <f t="shared" ref="I28:M28" si="5">SUM(I29:I33)</f>
        <v>10693899.770000001</v>
      </c>
      <c r="J28" s="9">
        <f t="shared" si="5"/>
        <v>9689215.379999999</v>
      </c>
      <c r="K28" s="9">
        <f t="shared" si="5"/>
        <v>9689215.379999999</v>
      </c>
      <c r="L28" s="9">
        <f t="shared" si="5"/>
        <v>9689215.379999999</v>
      </c>
      <c r="M28" s="9">
        <f t="shared" si="5"/>
        <v>9689215.379999999</v>
      </c>
      <c r="O28" s="32" t="s">
        <v>252</v>
      </c>
      <c r="P28" t="s">
        <v>226</v>
      </c>
      <c r="Q28" s="2">
        <v>45692</v>
      </c>
    </row>
    <row r="29" spans="1:17" x14ac:dyDescent="0.25">
      <c r="A29">
        <v>2024</v>
      </c>
      <c r="B29" s="2">
        <v>45566</v>
      </c>
      <c r="C29" s="2">
        <v>45657</v>
      </c>
      <c r="D29" s="7">
        <v>1000</v>
      </c>
      <c r="E29" s="16">
        <v>1500</v>
      </c>
      <c r="F29" s="7">
        <v>1511</v>
      </c>
      <c r="G29" s="7" t="s">
        <v>72</v>
      </c>
      <c r="H29" s="14">
        <v>3028802.6400000006</v>
      </c>
      <c r="I29" s="14">
        <v>3090982.5</v>
      </c>
      <c r="J29" s="14">
        <v>2883219.01</v>
      </c>
      <c r="K29" s="11">
        <v>2883219.01</v>
      </c>
      <c r="L29" s="11">
        <v>2883219.01</v>
      </c>
      <c r="M29" s="11">
        <v>2883219.01</v>
      </c>
      <c r="N29" s="36" t="s">
        <v>254</v>
      </c>
      <c r="O29" s="32" t="s">
        <v>252</v>
      </c>
      <c r="P29" t="s">
        <v>226</v>
      </c>
      <c r="Q29" s="2">
        <v>45692</v>
      </c>
    </row>
    <row r="30" spans="1:17" x14ac:dyDescent="0.25">
      <c r="A30">
        <v>2024</v>
      </c>
      <c r="B30" s="2">
        <v>45566</v>
      </c>
      <c r="C30" s="2">
        <v>45657</v>
      </c>
      <c r="D30" s="7">
        <v>1000</v>
      </c>
      <c r="E30" s="16">
        <v>1500</v>
      </c>
      <c r="F30" s="7">
        <v>1522</v>
      </c>
      <c r="G30" s="7" t="s">
        <v>73</v>
      </c>
      <c r="H30" s="14">
        <v>0</v>
      </c>
      <c r="I30" s="14">
        <v>628724.43000000005</v>
      </c>
      <c r="J30" s="14">
        <v>628724.4</v>
      </c>
      <c r="K30" s="11">
        <v>628724.4</v>
      </c>
      <c r="L30" s="11">
        <v>628724.4</v>
      </c>
      <c r="M30" s="11">
        <v>628724.4</v>
      </c>
      <c r="N30" s="36" t="s">
        <v>257</v>
      </c>
      <c r="O30" s="32" t="s">
        <v>252</v>
      </c>
      <c r="P30" t="s">
        <v>226</v>
      </c>
      <c r="Q30" s="2">
        <v>45692</v>
      </c>
    </row>
    <row r="31" spans="1:17" x14ac:dyDescent="0.25">
      <c r="A31">
        <v>2024</v>
      </c>
      <c r="B31" s="2">
        <v>45566</v>
      </c>
      <c r="C31" s="2">
        <v>45657</v>
      </c>
      <c r="D31" s="7">
        <v>1000</v>
      </c>
      <c r="E31" s="16">
        <v>1500</v>
      </c>
      <c r="F31" s="7">
        <v>1541</v>
      </c>
      <c r="G31" s="7" t="s">
        <v>74</v>
      </c>
      <c r="H31" s="14">
        <v>6047760.0099999998</v>
      </c>
      <c r="I31" s="14">
        <v>5986315.3700000001</v>
      </c>
      <c r="J31" s="14">
        <v>5285960.1100000003</v>
      </c>
      <c r="K31" s="11">
        <v>5285960.1100000003</v>
      </c>
      <c r="L31" s="11">
        <v>5285960.1100000003</v>
      </c>
      <c r="M31" s="11">
        <v>5285960.1100000003</v>
      </c>
      <c r="O31" s="32" t="s">
        <v>252</v>
      </c>
      <c r="P31" t="s">
        <v>226</v>
      </c>
      <c r="Q31" s="2">
        <v>45692</v>
      </c>
    </row>
    <row r="32" spans="1:17" x14ac:dyDescent="0.25">
      <c r="A32">
        <v>2024</v>
      </c>
      <c r="B32" s="2">
        <v>45566</v>
      </c>
      <c r="C32" s="2">
        <v>45657</v>
      </c>
      <c r="D32" s="7">
        <v>1000</v>
      </c>
      <c r="E32" s="16">
        <v>1500</v>
      </c>
      <c r="F32" s="7">
        <v>1542</v>
      </c>
      <c r="G32" s="7" t="s">
        <v>75</v>
      </c>
      <c r="H32" s="14">
        <v>0</v>
      </c>
      <c r="I32" s="14">
        <v>155877.47</v>
      </c>
      <c r="J32" s="14">
        <v>115611.86</v>
      </c>
      <c r="K32" s="11">
        <v>115611.86</v>
      </c>
      <c r="L32" s="11">
        <v>115611.86</v>
      </c>
      <c r="M32" s="11">
        <v>115611.86</v>
      </c>
      <c r="N32" s="36" t="s">
        <v>257</v>
      </c>
      <c r="O32" s="32" t="s">
        <v>252</v>
      </c>
      <c r="P32" t="s">
        <v>226</v>
      </c>
      <c r="Q32" s="2">
        <v>45692</v>
      </c>
    </row>
    <row r="33" spans="1:17" x14ac:dyDescent="0.25">
      <c r="A33">
        <v>2024</v>
      </c>
      <c r="B33" s="2">
        <v>45566</v>
      </c>
      <c r="C33" s="2">
        <v>45657</v>
      </c>
      <c r="D33" s="7">
        <v>1000</v>
      </c>
      <c r="E33" s="16">
        <v>1500</v>
      </c>
      <c r="F33" s="7">
        <v>1591</v>
      </c>
      <c r="G33" s="7" t="s">
        <v>76</v>
      </c>
      <c r="H33" s="14">
        <v>832000</v>
      </c>
      <c r="I33" s="14">
        <v>832000</v>
      </c>
      <c r="J33" s="14">
        <v>775700</v>
      </c>
      <c r="K33" s="11">
        <v>775700</v>
      </c>
      <c r="L33" s="11">
        <v>775700</v>
      </c>
      <c r="M33" s="11">
        <v>775700</v>
      </c>
      <c r="O33" s="32" t="s">
        <v>252</v>
      </c>
      <c r="P33" t="s">
        <v>226</v>
      </c>
      <c r="Q33" s="2">
        <v>45692</v>
      </c>
    </row>
    <row r="34" spans="1:17" x14ac:dyDescent="0.25">
      <c r="A34">
        <v>2024</v>
      </c>
      <c r="B34" s="2">
        <v>45566</v>
      </c>
      <c r="C34" s="2">
        <v>45657</v>
      </c>
      <c r="D34" s="7">
        <v>1000</v>
      </c>
      <c r="E34" s="15">
        <v>1600</v>
      </c>
      <c r="F34" s="15">
        <v>1600</v>
      </c>
      <c r="G34" s="8" t="s">
        <v>77</v>
      </c>
      <c r="H34" s="9">
        <f>SUM(G35)</f>
        <v>0</v>
      </c>
      <c r="I34" s="9">
        <f t="shared" ref="I34:L34" si="6">SUM(H35)</f>
        <v>0</v>
      </c>
      <c r="J34" s="9">
        <f t="shared" si="6"/>
        <v>0</v>
      </c>
      <c r="K34" s="9">
        <f>SUM(J35)</f>
        <v>0</v>
      </c>
      <c r="L34" s="9">
        <f t="shared" si="6"/>
        <v>0</v>
      </c>
      <c r="M34" s="9">
        <f>SUM(L35)</f>
        <v>0</v>
      </c>
      <c r="O34" s="32" t="s">
        <v>252</v>
      </c>
      <c r="P34" t="s">
        <v>226</v>
      </c>
      <c r="Q34" s="2">
        <v>45692</v>
      </c>
    </row>
    <row r="35" spans="1:17" x14ac:dyDescent="0.25">
      <c r="A35">
        <v>2024</v>
      </c>
      <c r="B35" s="2">
        <v>45566</v>
      </c>
      <c r="C35" s="2">
        <v>45657</v>
      </c>
      <c r="D35" s="7">
        <v>1000</v>
      </c>
      <c r="E35" s="16">
        <v>1600</v>
      </c>
      <c r="F35" s="7">
        <v>1611</v>
      </c>
      <c r="G35" s="7" t="s">
        <v>78</v>
      </c>
      <c r="H35" s="17">
        <v>0</v>
      </c>
      <c r="I35" s="14">
        <v>0</v>
      </c>
      <c r="J35" s="14">
        <v>0</v>
      </c>
      <c r="K35" s="11">
        <v>0</v>
      </c>
      <c r="L35" s="11">
        <v>0</v>
      </c>
      <c r="M35" s="11">
        <v>0</v>
      </c>
      <c r="O35" s="32" t="s">
        <v>252</v>
      </c>
      <c r="P35" t="s">
        <v>226</v>
      </c>
      <c r="Q35" s="2">
        <v>45692</v>
      </c>
    </row>
    <row r="36" spans="1:17" x14ac:dyDescent="0.25">
      <c r="A36">
        <v>2024</v>
      </c>
      <c r="B36" s="2">
        <v>45566</v>
      </c>
      <c r="C36" s="2">
        <v>45657</v>
      </c>
      <c r="D36" s="7">
        <v>1000</v>
      </c>
      <c r="E36" s="15">
        <v>1700</v>
      </c>
      <c r="F36" s="15">
        <v>1700</v>
      </c>
      <c r="G36" s="8" t="s">
        <v>79</v>
      </c>
      <c r="H36" s="9">
        <f>SUM(H37)</f>
        <v>0</v>
      </c>
      <c r="I36" s="9">
        <f t="shared" ref="I36:M36" si="7">SUM(I37)</f>
        <v>0</v>
      </c>
      <c r="J36" s="9">
        <f t="shared" si="7"/>
        <v>0</v>
      </c>
      <c r="K36" s="9">
        <f t="shared" si="7"/>
        <v>0</v>
      </c>
      <c r="L36" s="9">
        <f t="shared" si="7"/>
        <v>0</v>
      </c>
      <c r="M36" s="9">
        <f t="shared" si="7"/>
        <v>0</v>
      </c>
      <c r="O36" s="32" t="s">
        <v>252</v>
      </c>
      <c r="P36" t="s">
        <v>226</v>
      </c>
      <c r="Q36" s="2">
        <v>45692</v>
      </c>
    </row>
    <row r="37" spans="1:17" x14ac:dyDescent="0.25">
      <c r="A37">
        <v>2024</v>
      </c>
      <c r="B37" s="2">
        <v>45566</v>
      </c>
      <c r="C37" s="2">
        <v>45657</v>
      </c>
      <c r="D37" s="7">
        <v>1000</v>
      </c>
      <c r="E37" s="16">
        <v>1700</v>
      </c>
      <c r="F37" s="7">
        <v>1711</v>
      </c>
      <c r="G37" s="7" t="s">
        <v>80</v>
      </c>
      <c r="H37" s="17">
        <v>0</v>
      </c>
      <c r="I37" s="14">
        <v>0</v>
      </c>
      <c r="J37" s="14">
        <v>0</v>
      </c>
      <c r="K37" s="11">
        <v>0</v>
      </c>
      <c r="L37" s="11">
        <v>0</v>
      </c>
      <c r="M37" s="11">
        <v>0</v>
      </c>
      <c r="O37" s="32" t="s">
        <v>252</v>
      </c>
      <c r="P37" t="s">
        <v>226</v>
      </c>
      <c r="Q37" s="2">
        <v>45692</v>
      </c>
    </row>
    <row r="38" spans="1:17" x14ac:dyDescent="0.25">
      <c r="A38">
        <v>2024</v>
      </c>
      <c r="B38" s="2">
        <v>45566</v>
      </c>
      <c r="C38" s="2">
        <v>45657</v>
      </c>
      <c r="D38" s="18">
        <v>2000</v>
      </c>
      <c r="E38" s="18">
        <v>2000</v>
      </c>
      <c r="F38" s="19">
        <v>2000</v>
      </c>
      <c r="G38" s="20" t="s">
        <v>81</v>
      </c>
      <c r="H38" s="21">
        <f>H39+H44+H48+H49+H57+H62+H64+H68+H69</f>
        <v>14143635.239999998</v>
      </c>
      <c r="I38" s="21">
        <f t="shared" ref="I38:M38" si="8">I39+I44+I48+I49+I57+I62+I64+I68+I69</f>
        <v>16869819.740000002</v>
      </c>
      <c r="J38" s="21">
        <f t="shared" si="8"/>
        <v>45998329.150000006</v>
      </c>
      <c r="K38" s="21">
        <f t="shared" si="8"/>
        <v>15427761.199999997</v>
      </c>
      <c r="L38" s="21">
        <f t="shared" si="8"/>
        <v>15427761.199999997</v>
      </c>
      <c r="M38" s="21">
        <f t="shared" si="8"/>
        <v>14969099.859999999</v>
      </c>
      <c r="O38" s="32" t="s">
        <v>252</v>
      </c>
      <c r="P38" t="s">
        <v>226</v>
      </c>
      <c r="Q38" s="2">
        <v>45692</v>
      </c>
    </row>
    <row r="39" spans="1:17" x14ac:dyDescent="0.25">
      <c r="A39">
        <v>2024</v>
      </c>
      <c r="B39" s="2">
        <v>45566</v>
      </c>
      <c r="C39" s="2">
        <v>45657</v>
      </c>
      <c r="D39" s="22">
        <v>2000</v>
      </c>
      <c r="E39" s="23">
        <v>2100</v>
      </c>
      <c r="F39" s="23">
        <v>2100</v>
      </c>
      <c r="G39" s="8" t="s">
        <v>82</v>
      </c>
      <c r="H39" s="9">
        <f>SUM(H40:H43)</f>
        <v>1586238.7799999998</v>
      </c>
      <c r="I39" s="9">
        <f t="shared" ref="I39:M39" si="9">SUM(I40:I43)</f>
        <v>1702160.67</v>
      </c>
      <c r="J39" s="9">
        <f t="shared" si="9"/>
        <v>1293091.96</v>
      </c>
      <c r="K39" s="9">
        <f t="shared" si="9"/>
        <v>1293091.95</v>
      </c>
      <c r="L39" s="9">
        <f t="shared" si="9"/>
        <v>1293091.95</v>
      </c>
      <c r="M39" s="9">
        <f t="shared" si="9"/>
        <v>1262209.71</v>
      </c>
      <c r="O39" s="32" t="s">
        <v>252</v>
      </c>
      <c r="P39" t="s">
        <v>226</v>
      </c>
      <c r="Q39" s="2">
        <v>45692</v>
      </c>
    </row>
    <row r="40" spans="1:17" x14ac:dyDescent="0.25">
      <c r="A40">
        <v>2024</v>
      </c>
      <c r="B40" s="2">
        <v>45566</v>
      </c>
      <c r="C40" s="2">
        <v>45657</v>
      </c>
      <c r="D40" s="22">
        <v>2000</v>
      </c>
      <c r="E40" s="24">
        <v>2100</v>
      </c>
      <c r="F40" s="16">
        <v>2111</v>
      </c>
      <c r="G40" s="12" t="s">
        <v>83</v>
      </c>
      <c r="H40" s="10">
        <v>474990.7</v>
      </c>
      <c r="I40" s="14">
        <v>420547.97</v>
      </c>
      <c r="J40" s="14">
        <v>290766.17</v>
      </c>
      <c r="K40" s="14">
        <v>290766.15999999997</v>
      </c>
      <c r="L40" s="14">
        <v>290766.15999999997</v>
      </c>
      <c r="M40" s="14">
        <v>279049.09999999998</v>
      </c>
      <c r="O40" s="32" t="s">
        <v>252</v>
      </c>
      <c r="P40" t="s">
        <v>226</v>
      </c>
      <c r="Q40" s="2">
        <v>45692</v>
      </c>
    </row>
    <row r="41" spans="1:17" x14ac:dyDescent="0.25">
      <c r="A41">
        <v>2024</v>
      </c>
      <c r="B41" s="2">
        <v>45566</v>
      </c>
      <c r="C41" s="2">
        <v>45657</v>
      </c>
      <c r="D41" s="22">
        <v>2000</v>
      </c>
      <c r="E41" s="24">
        <v>2100</v>
      </c>
      <c r="F41" s="16">
        <v>2141</v>
      </c>
      <c r="G41" s="12" t="s">
        <v>84</v>
      </c>
      <c r="H41" s="10">
        <v>450701.45999999996</v>
      </c>
      <c r="I41" s="14">
        <v>412285.08</v>
      </c>
      <c r="J41" s="14">
        <v>185537.34</v>
      </c>
      <c r="K41" s="14">
        <v>185537.34</v>
      </c>
      <c r="L41" s="14">
        <v>185537.34</v>
      </c>
      <c r="M41" s="14">
        <v>166372.16</v>
      </c>
      <c r="O41" s="32" t="s">
        <v>252</v>
      </c>
      <c r="P41" t="s">
        <v>226</v>
      </c>
      <c r="Q41" s="2">
        <v>45692</v>
      </c>
    </row>
    <row r="42" spans="1:17" x14ac:dyDescent="0.25">
      <c r="A42">
        <v>2024</v>
      </c>
      <c r="B42" s="2">
        <v>45566</v>
      </c>
      <c r="C42" s="2">
        <v>45657</v>
      </c>
      <c r="D42" s="22">
        <v>2000</v>
      </c>
      <c r="E42" s="24">
        <v>2100</v>
      </c>
      <c r="F42" s="16">
        <v>2151</v>
      </c>
      <c r="G42" s="12" t="s">
        <v>85</v>
      </c>
      <c r="H42" s="11">
        <v>392000</v>
      </c>
      <c r="I42" s="14">
        <v>633380</v>
      </c>
      <c r="J42" s="14">
        <v>581285</v>
      </c>
      <c r="K42" s="14">
        <v>581285</v>
      </c>
      <c r="L42" s="14">
        <v>581285</v>
      </c>
      <c r="M42" s="14">
        <v>581285</v>
      </c>
      <c r="N42" t="s">
        <v>256</v>
      </c>
      <c r="O42" s="32" t="s">
        <v>252</v>
      </c>
      <c r="P42" t="s">
        <v>226</v>
      </c>
      <c r="Q42" s="2">
        <v>45692</v>
      </c>
    </row>
    <row r="43" spans="1:17" x14ac:dyDescent="0.25">
      <c r="A43">
        <v>2024</v>
      </c>
      <c r="B43" s="2">
        <v>45566</v>
      </c>
      <c r="C43" s="2">
        <v>45657</v>
      </c>
      <c r="D43" s="22">
        <v>2000</v>
      </c>
      <c r="E43" s="24">
        <v>2100</v>
      </c>
      <c r="F43" s="16">
        <v>2161</v>
      </c>
      <c r="G43" s="12" t="s">
        <v>86</v>
      </c>
      <c r="H43" s="11">
        <v>268546.62</v>
      </c>
      <c r="I43" s="14">
        <v>235947.62</v>
      </c>
      <c r="J43" s="14">
        <v>235503.45</v>
      </c>
      <c r="K43" s="14">
        <v>235503.45</v>
      </c>
      <c r="L43" s="14">
        <v>235503.45</v>
      </c>
      <c r="M43" s="14">
        <v>235503.45</v>
      </c>
      <c r="N43" t="s">
        <v>227</v>
      </c>
      <c r="O43" s="32" t="s">
        <v>252</v>
      </c>
      <c r="P43" t="s">
        <v>226</v>
      </c>
      <c r="Q43" s="2">
        <v>45692</v>
      </c>
    </row>
    <row r="44" spans="1:17" x14ac:dyDescent="0.25">
      <c r="A44">
        <v>2024</v>
      </c>
      <c r="B44" s="2">
        <v>45566</v>
      </c>
      <c r="C44" s="2">
        <v>45657</v>
      </c>
      <c r="D44" s="22">
        <v>2000</v>
      </c>
      <c r="E44" s="15">
        <v>2200</v>
      </c>
      <c r="F44" s="15">
        <v>2200</v>
      </c>
      <c r="G44" s="8" t="s">
        <v>87</v>
      </c>
      <c r="H44" s="9">
        <f>SUM(H45:H47)</f>
        <v>455699.11</v>
      </c>
      <c r="I44" s="9">
        <f t="shared" ref="I44:M44" si="10">SUM(I45:I47)</f>
        <v>432598.79000000004</v>
      </c>
      <c r="J44" s="9">
        <f t="shared" si="10"/>
        <v>283581.56</v>
      </c>
      <c r="K44" s="9">
        <f t="shared" si="10"/>
        <v>283581.56</v>
      </c>
      <c r="L44" s="9">
        <f t="shared" si="10"/>
        <v>283581.56</v>
      </c>
      <c r="M44" s="9">
        <f t="shared" si="10"/>
        <v>283581.56</v>
      </c>
      <c r="O44" s="32" t="s">
        <v>252</v>
      </c>
      <c r="P44" t="s">
        <v>226</v>
      </c>
      <c r="Q44" s="2">
        <v>45692</v>
      </c>
    </row>
    <row r="45" spans="1:17" x14ac:dyDescent="0.25">
      <c r="A45">
        <v>2024</v>
      </c>
      <c r="B45" s="2">
        <v>45566</v>
      </c>
      <c r="C45" s="2">
        <v>45657</v>
      </c>
      <c r="D45" s="22">
        <v>2000</v>
      </c>
      <c r="E45" s="16">
        <v>2200</v>
      </c>
      <c r="F45" s="7">
        <v>2212</v>
      </c>
      <c r="G45" s="7" t="s">
        <v>88</v>
      </c>
      <c r="H45" s="11">
        <v>337699.11</v>
      </c>
      <c r="I45" s="14">
        <v>313703.08</v>
      </c>
      <c r="J45" s="14">
        <v>176043.66</v>
      </c>
      <c r="K45" s="14">
        <v>176043.66</v>
      </c>
      <c r="L45" s="14">
        <v>176043.66</v>
      </c>
      <c r="M45" s="14">
        <v>176043.66</v>
      </c>
      <c r="O45" s="32" t="s">
        <v>252</v>
      </c>
      <c r="P45" t="s">
        <v>226</v>
      </c>
      <c r="Q45" s="2">
        <v>45692</v>
      </c>
    </row>
    <row r="46" spans="1:17" x14ac:dyDescent="0.25">
      <c r="A46">
        <v>2024</v>
      </c>
      <c r="B46" s="2">
        <v>45566</v>
      </c>
      <c r="C46" s="2">
        <v>45657</v>
      </c>
      <c r="D46" s="22">
        <v>2000</v>
      </c>
      <c r="E46" s="16">
        <v>2200</v>
      </c>
      <c r="F46" s="7">
        <v>2221</v>
      </c>
      <c r="G46" s="7" t="s">
        <v>89</v>
      </c>
      <c r="H46" s="11">
        <v>96000</v>
      </c>
      <c r="I46" s="14">
        <v>106000</v>
      </c>
      <c r="J46" s="14">
        <v>96827.9</v>
      </c>
      <c r="K46" s="14">
        <v>96827.9</v>
      </c>
      <c r="L46" s="14">
        <v>96827.9</v>
      </c>
      <c r="M46" s="14">
        <v>96827.9</v>
      </c>
      <c r="O46" s="32" t="s">
        <v>252</v>
      </c>
      <c r="P46" t="s">
        <v>226</v>
      </c>
      <c r="Q46" s="2">
        <v>45692</v>
      </c>
    </row>
    <row r="47" spans="1:17" x14ac:dyDescent="0.25">
      <c r="A47">
        <v>2024</v>
      </c>
      <c r="B47" s="2">
        <v>45566</v>
      </c>
      <c r="C47" s="2">
        <v>45657</v>
      </c>
      <c r="D47" s="22">
        <v>2000</v>
      </c>
      <c r="E47" s="16">
        <v>2200</v>
      </c>
      <c r="F47" s="7">
        <v>2231</v>
      </c>
      <c r="G47" s="7" t="s">
        <v>90</v>
      </c>
      <c r="H47" s="10">
        <v>22000</v>
      </c>
      <c r="I47" s="14">
        <v>12895.71</v>
      </c>
      <c r="J47" s="14">
        <v>10710</v>
      </c>
      <c r="K47" s="14">
        <v>10710</v>
      </c>
      <c r="L47" s="14">
        <v>10710</v>
      </c>
      <c r="M47" s="14">
        <v>10710</v>
      </c>
      <c r="N47" t="s">
        <v>228</v>
      </c>
      <c r="O47" s="32" t="s">
        <v>252</v>
      </c>
      <c r="P47" t="s">
        <v>226</v>
      </c>
      <c r="Q47" s="2">
        <v>45692</v>
      </c>
    </row>
    <row r="48" spans="1:17" x14ac:dyDescent="0.25">
      <c r="A48">
        <v>2024</v>
      </c>
      <c r="B48" s="2">
        <v>45566</v>
      </c>
      <c r="C48" s="2">
        <v>45657</v>
      </c>
      <c r="D48" s="22">
        <v>2000</v>
      </c>
      <c r="E48" s="23">
        <v>2300</v>
      </c>
      <c r="F48" s="23">
        <v>2300</v>
      </c>
      <c r="G48" s="8" t="s">
        <v>91</v>
      </c>
      <c r="H48" s="9">
        <v>0</v>
      </c>
      <c r="I48" s="9">
        <v>0</v>
      </c>
      <c r="J48" s="9">
        <v>0</v>
      </c>
      <c r="K48" s="9">
        <v>0</v>
      </c>
      <c r="L48" s="9">
        <v>0</v>
      </c>
      <c r="M48" s="9">
        <v>0</v>
      </c>
      <c r="O48" s="32" t="s">
        <v>252</v>
      </c>
      <c r="P48" t="s">
        <v>226</v>
      </c>
      <c r="Q48" s="2">
        <v>45692</v>
      </c>
    </row>
    <row r="49" spans="1:17" x14ac:dyDescent="0.25">
      <c r="A49">
        <v>2024</v>
      </c>
      <c r="B49" s="2">
        <v>45566</v>
      </c>
      <c r="C49" s="2">
        <v>45657</v>
      </c>
      <c r="D49" s="22">
        <v>2000</v>
      </c>
      <c r="E49" s="6">
        <v>2400</v>
      </c>
      <c r="F49" s="6">
        <v>2400</v>
      </c>
      <c r="G49" s="8" t="s">
        <v>92</v>
      </c>
      <c r="H49" s="9">
        <f>SUM(H50:H56)</f>
        <v>4378958.9800000004</v>
      </c>
      <c r="I49" s="9">
        <f t="shared" ref="I49:M49" si="11">SUM(I50:I56)</f>
        <v>5284484.95</v>
      </c>
      <c r="J49" s="9">
        <f t="shared" si="11"/>
        <v>5134828.4000000004</v>
      </c>
      <c r="K49" s="9">
        <f t="shared" si="11"/>
        <v>5131260.46</v>
      </c>
      <c r="L49" s="9">
        <f t="shared" si="11"/>
        <v>5131260.46</v>
      </c>
      <c r="M49" s="9">
        <f t="shared" si="11"/>
        <v>5000407.93</v>
      </c>
      <c r="O49" s="32" t="s">
        <v>252</v>
      </c>
      <c r="P49" t="s">
        <v>226</v>
      </c>
      <c r="Q49" s="2">
        <v>45692</v>
      </c>
    </row>
    <row r="50" spans="1:17" x14ac:dyDescent="0.25">
      <c r="A50">
        <v>2024</v>
      </c>
      <c r="B50" s="2">
        <v>45566</v>
      </c>
      <c r="C50" s="2">
        <v>45657</v>
      </c>
      <c r="D50" s="22">
        <v>2000</v>
      </c>
      <c r="E50" s="7">
        <v>2400</v>
      </c>
      <c r="F50" s="7">
        <v>2411</v>
      </c>
      <c r="G50" s="7" t="s">
        <v>93</v>
      </c>
      <c r="H50" s="11">
        <v>308590</v>
      </c>
      <c r="I50" s="14">
        <v>633265</v>
      </c>
      <c r="J50" s="14">
        <v>612375</v>
      </c>
      <c r="K50" s="14">
        <v>612375</v>
      </c>
      <c r="L50" s="14">
        <v>612375</v>
      </c>
      <c r="M50" s="14">
        <v>612375</v>
      </c>
      <c r="N50" t="s">
        <v>229</v>
      </c>
      <c r="O50" s="32" t="s">
        <v>252</v>
      </c>
      <c r="P50" t="s">
        <v>226</v>
      </c>
      <c r="Q50" s="2">
        <v>45692</v>
      </c>
    </row>
    <row r="51" spans="1:17" x14ac:dyDescent="0.25">
      <c r="A51">
        <v>2024</v>
      </c>
      <c r="B51" s="2">
        <v>45566</v>
      </c>
      <c r="C51" s="2">
        <v>45657</v>
      </c>
      <c r="D51" s="22">
        <v>2000</v>
      </c>
      <c r="E51" s="7">
        <v>2400</v>
      </c>
      <c r="F51" s="7">
        <v>2421</v>
      </c>
      <c r="G51" s="7" t="s">
        <v>94</v>
      </c>
      <c r="H51" s="11">
        <v>380476</v>
      </c>
      <c r="I51" s="14">
        <v>309496.09999999998</v>
      </c>
      <c r="J51" s="14">
        <v>293047.28999999998</v>
      </c>
      <c r="K51" s="14">
        <v>293047.27</v>
      </c>
      <c r="L51" s="14">
        <v>293047.27</v>
      </c>
      <c r="M51" s="14">
        <v>293047.27</v>
      </c>
      <c r="N51" t="s">
        <v>230</v>
      </c>
      <c r="O51" s="32" t="s">
        <v>252</v>
      </c>
      <c r="P51" t="s">
        <v>226</v>
      </c>
      <c r="Q51" s="2">
        <v>45692</v>
      </c>
    </row>
    <row r="52" spans="1:17" x14ac:dyDescent="0.25">
      <c r="A52">
        <v>2024</v>
      </c>
      <c r="B52" s="2">
        <v>45566</v>
      </c>
      <c r="C52" s="2">
        <v>45657</v>
      </c>
      <c r="D52" s="22">
        <v>2000</v>
      </c>
      <c r="E52" s="7">
        <v>2400</v>
      </c>
      <c r="F52" s="7">
        <v>2431</v>
      </c>
      <c r="G52" s="7" t="s">
        <v>95</v>
      </c>
      <c r="H52" s="11">
        <v>15080</v>
      </c>
      <c r="I52" s="17">
        <v>5000</v>
      </c>
      <c r="J52" s="17">
        <v>1282.32</v>
      </c>
      <c r="K52" s="17">
        <v>1282.32</v>
      </c>
      <c r="L52" s="17">
        <v>1282.32</v>
      </c>
      <c r="M52" s="17">
        <v>1282.32</v>
      </c>
      <c r="O52" s="32" t="s">
        <v>252</v>
      </c>
      <c r="P52" t="s">
        <v>226</v>
      </c>
      <c r="Q52" s="2">
        <v>45692</v>
      </c>
    </row>
    <row r="53" spans="1:17" x14ac:dyDescent="0.25">
      <c r="A53">
        <v>2024</v>
      </c>
      <c r="B53" s="2">
        <v>45566</v>
      </c>
      <c r="C53" s="2">
        <v>45657</v>
      </c>
      <c r="D53" s="22">
        <v>2000</v>
      </c>
      <c r="E53" s="7">
        <v>2400</v>
      </c>
      <c r="F53" s="7">
        <v>2441</v>
      </c>
      <c r="G53" s="7" t="s">
        <v>96</v>
      </c>
      <c r="H53" s="10">
        <v>34000</v>
      </c>
      <c r="I53" s="17">
        <v>34000</v>
      </c>
      <c r="J53" s="17">
        <v>14555</v>
      </c>
      <c r="K53" s="17">
        <v>14555</v>
      </c>
      <c r="L53" s="17">
        <v>14555</v>
      </c>
      <c r="M53" s="17">
        <v>14555</v>
      </c>
      <c r="O53" s="32" t="s">
        <v>252</v>
      </c>
      <c r="P53" t="s">
        <v>226</v>
      </c>
      <c r="Q53" s="2">
        <v>45692</v>
      </c>
    </row>
    <row r="54" spans="1:17" x14ac:dyDescent="0.25">
      <c r="A54">
        <v>2024</v>
      </c>
      <c r="B54" s="2">
        <v>45566</v>
      </c>
      <c r="C54" s="2">
        <v>45657</v>
      </c>
      <c r="D54" s="22">
        <v>2000</v>
      </c>
      <c r="E54" s="7">
        <v>2400</v>
      </c>
      <c r="F54" s="7">
        <v>2461</v>
      </c>
      <c r="G54" s="7" t="s">
        <v>97</v>
      </c>
      <c r="H54" s="10">
        <v>623074</v>
      </c>
      <c r="I54" s="14">
        <v>674823.14</v>
      </c>
      <c r="J54" s="14">
        <v>671598.27</v>
      </c>
      <c r="K54" s="14">
        <v>668030.35</v>
      </c>
      <c r="L54" s="14">
        <v>668030.35</v>
      </c>
      <c r="M54" s="14">
        <v>662155.51</v>
      </c>
      <c r="N54" t="s">
        <v>231</v>
      </c>
      <c r="O54" s="32" t="s">
        <v>252</v>
      </c>
      <c r="P54" t="s">
        <v>226</v>
      </c>
      <c r="Q54" s="2">
        <v>45692</v>
      </c>
    </row>
    <row r="55" spans="1:17" x14ac:dyDescent="0.25">
      <c r="A55">
        <v>2024</v>
      </c>
      <c r="B55" s="2">
        <v>45566</v>
      </c>
      <c r="C55" s="2">
        <v>45657</v>
      </c>
      <c r="D55" s="22">
        <v>2000</v>
      </c>
      <c r="E55" s="7">
        <v>2400</v>
      </c>
      <c r="F55" s="7">
        <v>2471</v>
      </c>
      <c r="G55" s="7" t="s">
        <v>98</v>
      </c>
      <c r="H55" s="11">
        <v>296869.68</v>
      </c>
      <c r="I55" s="14">
        <v>174019.61</v>
      </c>
      <c r="J55" s="37">
        <v>93211.53</v>
      </c>
      <c r="K55" s="14">
        <v>93211.53</v>
      </c>
      <c r="L55" s="14">
        <v>93211.53</v>
      </c>
      <c r="M55" s="14">
        <v>90811.53</v>
      </c>
      <c r="O55" s="32" t="s">
        <v>252</v>
      </c>
      <c r="P55" t="s">
        <v>226</v>
      </c>
      <c r="Q55" s="2">
        <v>45692</v>
      </c>
    </row>
    <row r="56" spans="1:17" x14ac:dyDescent="0.25">
      <c r="A56">
        <v>2024</v>
      </c>
      <c r="B56" s="2">
        <v>45566</v>
      </c>
      <c r="C56" s="2">
        <v>45657</v>
      </c>
      <c r="D56" s="22">
        <v>2000</v>
      </c>
      <c r="E56" s="7">
        <v>2400</v>
      </c>
      <c r="F56" s="7">
        <v>2491</v>
      </c>
      <c r="G56" s="7" t="s">
        <v>99</v>
      </c>
      <c r="H56" s="11">
        <v>2720869.3000000003</v>
      </c>
      <c r="I56" s="14">
        <v>3453881.1</v>
      </c>
      <c r="J56" s="14">
        <v>3448758.99</v>
      </c>
      <c r="K56" s="14">
        <v>3448758.99</v>
      </c>
      <c r="L56" s="14">
        <v>3448758.99</v>
      </c>
      <c r="M56" s="14">
        <v>3326181.3</v>
      </c>
      <c r="N56" t="s">
        <v>232</v>
      </c>
      <c r="O56" s="32" t="s">
        <v>252</v>
      </c>
      <c r="P56" t="s">
        <v>226</v>
      </c>
      <c r="Q56" s="2">
        <v>45692</v>
      </c>
    </row>
    <row r="57" spans="1:17" x14ac:dyDescent="0.25">
      <c r="A57">
        <v>2024</v>
      </c>
      <c r="B57" s="2">
        <v>45566</v>
      </c>
      <c r="C57" s="2">
        <v>45657</v>
      </c>
      <c r="D57" s="22">
        <v>2000</v>
      </c>
      <c r="E57" s="23">
        <v>2500</v>
      </c>
      <c r="F57" s="23">
        <v>2500</v>
      </c>
      <c r="G57" s="8" t="s">
        <v>100</v>
      </c>
      <c r="H57" s="9">
        <f>SUM(H58:H61)</f>
        <v>1773928.3</v>
      </c>
      <c r="I57" s="9">
        <f t="shared" ref="I57:M57" si="12">SUM(I58:I61)</f>
        <v>3229229.22</v>
      </c>
      <c r="J57" s="9">
        <f t="shared" si="12"/>
        <v>3119034.82</v>
      </c>
      <c r="K57" s="9">
        <f t="shared" si="12"/>
        <v>3119034.82</v>
      </c>
      <c r="L57" s="9">
        <f t="shared" si="12"/>
        <v>3119034.82</v>
      </c>
      <c r="M57" s="9">
        <f t="shared" si="12"/>
        <v>3118982.23</v>
      </c>
      <c r="O57" s="32" t="s">
        <v>252</v>
      </c>
      <c r="P57" t="s">
        <v>226</v>
      </c>
      <c r="Q57" s="2">
        <v>45692</v>
      </c>
    </row>
    <row r="58" spans="1:17" x14ac:dyDescent="0.25">
      <c r="A58">
        <v>2024</v>
      </c>
      <c r="B58" s="2">
        <v>45566</v>
      </c>
      <c r="C58" s="2">
        <v>45657</v>
      </c>
      <c r="D58" s="22">
        <v>2000</v>
      </c>
      <c r="E58" s="24">
        <v>2500</v>
      </c>
      <c r="F58" s="7">
        <v>2511</v>
      </c>
      <c r="G58" s="7" t="s">
        <v>101</v>
      </c>
      <c r="H58" s="25">
        <v>1048900.72</v>
      </c>
      <c r="I58" s="14">
        <v>727996.4</v>
      </c>
      <c r="J58" s="14">
        <v>726453.9</v>
      </c>
      <c r="K58" s="14">
        <v>726453.9</v>
      </c>
      <c r="L58" s="14">
        <v>726453.9</v>
      </c>
      <c r="M58" s="14">
        <v>726453.9</v>
      </c>
      <c r="N58" t="s">
        <v>233</v>
      </c>
      <c r="O58" s="32" t="s">
        <v>252</v>
      </c>
      <c r="P58" t="s">
        <v>226</v>
      </c>
      <c r="Q58" s="2">
        <v>45692</v>
      </c>
    </row>
    <row r="59" spans="1:17" x14ac:dyDescent="0.25">
      <c r="A59">
        <v>2024</v>
      </c>
      <c r="B59" s="2">
        <v>45566</v>
      </c>
      <c r="C59" s="2">
        <v>45657</v>
      </c>
      <c r="D59" s="22">
        <v>2000</v>
      </c>
      <c r="E59" s="24">
        <v>2500</v>
      </c>
      <c r="F59" s="7">
        <v>2531</v>
      </c>
      <c r="G59" s="7" t="s">
        <v>102</v>
      </c>
      <c r="H59" s="25">
        <v>33315.78</v>
      </c>
      <c r="I59" s="14">
        <v>38315.78</v>
      </c>
      <c r="J59" s="14">
        <v>24214.07</v>
      </c>
      <c r="K59" s="14">
        <v>24214.07</v>
      </c>
      <c r="L59" s="14">
        <v>24214.07</v>
      </c>
      <c r="M59" s="14">
        <v>24214.07</v>
      </c>
      <c r="N59" t="s">
        <v>234</v>
      </c>
      <c r="O59" s="32" t="s">
        <v>252</v>
      </c>
      <c r="P59" t="s">
        <v>226</v>
      </c>
      <c r="Q59" s="2">
        <v>45692</v>
      </c>
    </row>
    <row r="60" spans="1:17" x14ac:dyDescent="0.25">
      <c r="A60">
        <v>2024</v>
      </c>
      <c r="B60" s="2">
        <v>45566</v>
      </c>
      <c r="C60" s="2">
        <v>45657</v>
      </c>
      <c r="D60" s="22">
        <v>2000</v>
      </c>
      <c r="E60" s="24">
        <v>2500</v>
      </c>
      <c r="F60" s="7">
        <v>2551</v>
      </c>
      <c r="G60" s="7" t="s">
        <v>103</v>
      </c>
      <c r="H60" s="25">
        <v>24426.799999999999</v>
      </c>
      <c r="I60" s="17">
        <v>24426.799999999999</v>
      </c>
      <c r="J60" s="17">
        <v>19300.12</v>
      </c>
      <c r="K60" s="17">
        <v>19300.12</v>
      </c>
      <c r="L60" s="17">
        <v>19300.12</v>
      </c>
      <c r="M60" s="17">
        <v>19300.12</v>
      </c>
      <c r="O60" s="32" t="s">
        <v>252</v>
      </c>
      <c r="P60" t="s">
        <v>226</v>
      </c>
      <c r="Q60" s="2">
        <v>45692</v>
      </c>
    </row>
    <row r="61" spans="1:17" x14ac:dyDescent="0.25">
      <c r="A61">
        <v>2024</v>
      </c>
      <c r="B61" s="2">
        <v>45566</v>
      </c>
      <c r="C61" s="2">
        <v>45657</v>
      </c>
      <c r="D61" s="22">
        <v>2000</v>
      </c>
      <c r="E61" s="24">
        <v>2500</v>
      </c>
      <c r="F61" s="7">
        <v>2561</v>
      </c>
      <c r="G61" s="7" t="s">
        <v>104</v>
      </c>
      <c r="H61" s="25">
        <v>667285</v>
      </c>
      <c r="I61" s="14">
        <v>2438490.2400000002</v>
      </c>
      <c r="J61" s="17">
        <v>2349066.73</v>
      </c>
      <c r="K61" s="17">
        <v>2349066.73</v>
      </c>
      <c r="L61" s="17">
        <v>2349066.73</v>
      </c>
      <c r="M61" s="17">
        <v>2349014.14</v>
      </c>
      <c r="N61" t="s">
        <v>235</v>
      </c>
      <c r="O61" s="32" t="s">
        <v>252</v>
      </c>
      <c r="P61" t="s">
        <v>226</v>
      </c>
      <c r="Q61" s="2">
        <v>45692</v>
      </c>
    </row>
    <row r="62" spans="1:17" x14ac:dyDescent="0.25">
      <c r="A62">
        <v>2024</v>
      </c>
      <c r="B62" s="2">
        <v>45566</v>
      </c>
      <c r="C62" s="2">
        <v>45657</v>
      </c>
      <c r="D62" s="22">
        <v>2000</v>
      </c>
      <c r="E62" s="23">
        <v>2600</v>
      </c>
      <c r="F62" s="23">
        <v>2600</v>
      </c>
      <c r="G62" s="8" t="s">
        <v>105</v>
      </c>
      <c r="H62" s="9">
        <f>SUM(H63)</f>
        <v>3995396.27</v>
      </c>
      <c r="I62" s="9">
        <f t="shared" ref="I62:M62" si="13">SUM(I63)</f>
        <v>3630391.23</v>
      </c>
      <c r="J62" s="9">
        <f t="shared" si="13"/>
        <v>33963395.18</v>
      </c>
      <c r="K62" s="9">
        <f t="shared" si="13"/>
        <v>3396395.18</v>
      </c>
      <c r="L62" s="9">
        <f t="shared" si="13"/>
        <v>3396395.18</v>
      </c>
      <c r="M62" s="9">
        <f t="shared" si="13"/>
        <v>3115135.8</v>
      </c>
      <c r="O62" s="32" t="s">
        <v>252</v>
      </c>
      <c r="P62" t="s">
        <v>226</v>
      </c>
      <c r="Q62" s="2">
        <v>45692</v>
      </c>
    </row>
    <row r="63" spans="1:17" x14ac:dyDescent="0.25">
      <c r="A63">
        <v>2024</v>
      </c>
      <c r="B63" s="2">
        <v>45566</v>
      </c>
      <c r="C63" s="2">
        <v>45657</v>
      </c>
      <c r="D63" s="22">
        <v>2000</v>
      </c>
      <c r="E63" s="24">
        <v>2600</v>
      </c>
      <c r="F63" s="7">
        <v>2612</v>
      </c>
      <c r="G63" s="7" t="s">
        <v>106</v>
      </c>
      <c r="H63" s="11">
        <v>3995396.27</v>
      </c>
      <c r="I63" s="14">
        <v>3630391.23</v>
      </c>
      <c r="J63" s="17">
        <v>33963395.18</v>
      </c>
      <c r="K63" s="17">
        <v>3396395.18</v>
      </c>
      <c r="L63" s="17">
        <v>3396395.18</v>
      </c>
      <c r="M63" s="17">
        <v>3115135.8</v>
      </c>
      <c r="O63" s="32" t="s">
        <v>252</v>
      </c>
      <c r="P63" t="s">
        <v>226</v>
      </c>
      <c r="Q63" s="2">
        <v>45692</v>
      </c>
    </row>
    <row r="64" spans="1:17" x14ac:dyDescent="0.25">
      <c r="A64">
        <v>2024</v>
      </c>
      <c r="B64" s="2">
        <v>45566</v>
      </c>
      <c r="C64" s="2">
        <v>45657</v>
      </c>
      <c r="D64" s="22">
        <v>2000</v>
      </c>
      <c r="E64" s="23">
        <v>2700</v>
      </c>
      <c r="F64" s="23">
        <v>2700</v>
      </c>
      <c r="G64" s="8" t="s">
        <v>107</v>
      </c>
      <c r="H64" s="9">
        <f>SUM(H65:H67)</f>
        <v>1230095.43</v>
      </c>
      <c r="I64" s="9">
        <f t="shared" ref="I64:M64" si="14">SUM(I65:I67)</f>
        <v>1141250.02</v>
      </c>
      <c r="J64" s="9">
        <f t="shared" si="14"/>
        <v>1033771.45</v>
      </c>
      <c r="K64" s="9">
        <f t="shared" si="14"/>
        <v>1033771.45</v>
      </c>
      <c r="L64" s="9">
        <f t="shared" si="14"/>
        <v>1033771.45</v>
      </c>
      <c r="M64" s="9">
        <f t="shared" si="14"/>
        <v>1033771.45</v>
      </c>
      <c r="O64" s="32" t="s">
        <v>252</v>
      </c>
      <c r="P64" t="s">
        <v>226</v>
      </c>
      <c r="Q64" s="2">
        <v>45692</v>
      </c>
    </row>
    <row r="65" spans="1:17" x14ac:dyDescent="0.25">
      <c r="A65">
        <v>2024</v>
      </c>
      <c r="B65" s="2">
        <v>45566</v>
      </c>
      <c r="C65" s="2">
        <v>45657</v>
      </c>
      <c r="D65" s="22">
        <v>2000</v>
      </c>
      <c r="E65" s="24">
        <v>2700</v>
      </c>
      <c r="F65" s="7">
        <v>2711</v>
      </c>
      <c r="G65" s="7" t="s">
        <v>108</v>
      </c>
      <c r="H65" s="10">
        <v>883966.08</v>
      </c>
      <c r="I65" s="14">
        <v>873230.3</v>
      </c>
      <c r="J65" s="17">
        <v>827884</v>
      </c>
      <c r="K65" s="17">
        <v>827884</v>
      </c>
      <c r="L65" s="17">
        <v>827884</v>
      </c>
      <c r="M65" s="17">
        <v>827884</v>
      </c>
      <c r="N65" t="s">
        <v>258</v>
      </c>
      <c r="O65" s="32" t="s">
        <v>252</v>
      </c>
      <c r="P65" t="s">
        <v>226</v>
      </c>
      <c r="Q65" s="2">
        <v>45692</v>
      </c>
    </row>
    <row r="66" spans="1:17" x14ac:dyDescent="0.25">
      <c r="A66">
        <v>2024</v>
      </c>
      <c r="B66" s="2">
        <v>45566</v>
      </c>
      <c r="C66" s="2">
        <v>45657</v>
      </c>
      <c r="D66" s="22">
        <v>2000</v>
      </c>
      <c r="E66" s="24">
        <v>2700</v>
      </c>
      <c r="F66" s="7">
        <v>2721</v>
      </c>
      <c r="G66" s="7" t="s">
        <v>109</v>
      </c>
      <c r="H66" s="11">
        <v>336129.35</v>
      </c>
      <c r="I66" s="14">
        <v>258019.72</v>
      </c>
      <c r="J66" s="33">
        <v>205887.45</v>
      </c>
      <c r="K66" s="33">
        <v>205887.45</v>
      </c>
      <c r="L66" s="33">
        <v>205887.45</v>
      </c>
      <c r="M66" s="33">
        <v>205887.45</v>
      </c>
      <c r="O66" s="32" t="s">
        <v>252</v>
      </c>
      <c r="P66" t="s">
        <v>226</v>
      </c>
      <c r="Q66" s="2">
        <v>45692</v>
      </c>
    </row>
    <row r="67" spans="1:17" x14ac:dyDescent="0.25">
      <c r="A67">
        <v>2024</v>
      </c>
      <c r="B67" s="2">
        <v>45566</v>
      </c>
      <c r="C67" s="2">
        <v>45657</v>
      </c>
      <c r="D67" s="22">
        <v>2000</v>
      </c>
      <c r="E67" s="24">
        <v>2700</v>
      </c>
      <c r="F67" s="7">
        <v>2731</v>
      </c>
      <c r="G67" s="7" t="s">
        <v>110</v>
      </c>
      <c r="H67" s="11">
        <v>10000</v>
      </c>
      <c r="I67" s="17">
        <v>10000</v>
      </c>
      <c r="J67" s="17">
        <v>0</v>
      </c>
      <c r="K67" s="17">
        <v>0</v>
      </c>
      <c r="L67" s="17">
        <v>0</v>
      </c>
      <c r="M67" s="17">
        <v>0</v>
      </c>
      <c r="O67" s="32" t="s">
        <v>252</v>
      </c>
      <c r="P67" t="s">
        <v>226</v>
      </c>
      <c r="Q67" s="2">
        <v>45692</v>
      </c>
    </row>
    <row r="68" spans="1:17" x14ac:dyDescent="0.25">
      <c r="A68">
        <v>2024</v>
      </c>
      <c r="B68" s="2">
        <v>45566</v>
      </c>
      <c r="C68" s="2">
        <v>45657</v>
      </c>
      <c r="D68" s="22">
        <v>2000</v>
      </c>
      <c r="E68" s="23">
        <v>2800</v>
      </c>
      <c r="F68" s="23">
        <v>2800</v>
      </c>
      <c r="G68" s="8" t="s">
        <v>111</v>
      </c>
      <c r="H68" s="9">
        <v>0</v>
      </c>
      <c r="I68" s="9">
        <v>0</v>
      </c>
      <c r="J68" s="9">
        <v>0</v>
      </c>
      <c r="K68" s="9">
        <v>0</v>
      </c>
      <c r="L68" s="9">
        <v>0</v>
      </c>
      <c r="M68" s="9">
        <v>0</v>
      </c>
      <c r="O68" s="32" t="s">
        <v>252</v>
      </c>
      <c r="P68" t="s">
        <v>226</v>
      </c>
      <c r="Q68" s="2">
        <v>45692</v>
      </c>
    </row>
    <row r="69" spans="1:17" x14ac:dyDescent="0.25">
      <c r="A69">
        <v>2024</v>
      </c>
      <c r="B69" s="2">
        <v>45566</v>
      </c>
      <c r="C69" s="2">
        <v>45657</v>
      </c>
      <c r="D69" s="22">
        <v>2000</v>
      </c>
      <c r="E69" s="23">
        <v>2900</v>
      </c>
      <c r="F69" s="23">
        <v>2900</v>
      </c>
      <c r="G69" s="8" t="s">
        <v>112</v>
      </c>
      <c r="H69" s="9">
        <f>SUM(H70:H76)</f>
        <v>723318.36999999988</v>
      </c>
      <c r="I69" s="9">
        <f t="shared" ref="I69:M69" si="15">SUM(I70:I76)</f>
        <v>1449704.8599999999</v>
      </c>
      <c r="J69" s="9">
        <f t="shared" si="15"/>
        <v>1170625.78</v>
      </c>
      <c r="K69" s="9">
        <f t="shared" si="15"/>
        <v>1170625.78</v>
      </c>
      <c r="L69" s="9">
        <f t="shared" si="15"/>
        <v>1170625.78</v>
      </c>
      <c r="M69" s="9">
        <f t="shared" si="15"/>
        <v>1155011.18</v>
      </c>
      <c r="O69" s="32" t="s">
        <v>252</v>
      </c>
      <c r="P69" t="s">
        <v>226</v>
      </c>
      <c r="Q69" s="2">
        <v>45692</v>
      </c>
    </row>
    <row r="70" spans="1:17" x14ac:dyDescent="0.25">
      <c r="A70">
        <v>2024</v>
      </c>
      <c r="B70" s="2">
        <v>45566</v>
      </c>
      <c r="C70" s="2">
        <v>45657</v>
      </c>
      <c r="D70" s="22">
        <v>2000</v>
      </c>
      <c r="E70" s="24">
        <v>2900</v>
      </c>
      <c r="F70" s="7">
        <v>2911</v>
      </c>
      <c r="G70" s="7" t="s">
        <v>113</v>
      </c>
      <c r="H70" s="11">
        <v>220081.76</v>
      </c>
      <c r="I70" s="14">
        <v>215229.29</v>
      </c>
      <c r="J70" s="14">
        <v>156463.94</v>
      </c>
      <c r="K70" s="14">
        <v>156463.94</v>
      </c>
      <c r="L70" s="14">
        <v>156463.94</v>
      </c>
      <c r="M70" s="14">
        <v>154839.87</v>
      </c>
      <c r="O70" s="32" t="s">
        <v>252</v>
      </c>
      <c r="P70" t="s">
        <v>226</v>
      </c>
      <c r="Q70" s="2">
        <v>45692</v>
      </c>
    </row>
    <row r="71" spans="1:17" x14ac:dyDescent="0.25">
      <c r="A71">
        <v>2024</v>
      </c>
      <c r="B71" s="2">
        <v>45566</v>
      </c>
      <c r="C71" s="2">
        <v>45657</v>
      </c>
      <c r="D71" s="22">
        <v>2000</v>
      </c>
      <c r="E71" s="24">
        <v>2900</v>
      </c>
      <c r="F71" s="7">
        <v>2921</v>
      </c>
      <c r="G71" s="7" t="s">
        <v>114</v>
      </c>
      <c r="H71" s="10">
        <v>28690</v>
      </c>
      <c r="I71" s="17">
        <v>21247</v>
      </c>
      <c r="J71" s="17">
        <v>9716.48</v>
      </c>
      <c r="K71" s="17">
        <v>9716.48</v>
      </c>
      <c r="L71" s="17">
        <v>9716.48</v>
      </c>
      <c r="M71" s="17">
        <v>9625.9599999999991</v>
      </c>
      <c r="O71" s="32" t="s">
        <v>252</v>
      </c>
      <c r="P71" t="s">
        <v>226</v>
      </c>
      <c r="Q71" s="2">
        <v>45692</v>
      </c>
    </row>
    <row r="72" spans="1:17" x14ac:dyDescent="0.25">
      <c r="A72">
        <v>2024</v>
      </c>
      <c r="B72" s="2">
        <v>45566</v>
      </c>
      <c r="C72" s="2">
        <v>45657</v>
      </c>
      <c r="D72" s="22">
        <v>2000</v>
      </c>
      <c r="E72" s="24">
        <v>2900</v>
      </c>
      <c r="F72" s="7">
        <v>2931</v>
      </c>
      <c r="G72" s="7" t="s">
        <v>115</v>
      </c>
      <c r="H72" s="10">
        <v>0</v>
      </c>
      <c r="I72" s="17">
        <v>0</v>
      </c>
      <c r="J72" s="17">
        <v>0</v>
      </c>
      <c r="K72" s="17">
        <v>0</v>
      </c>
      <c r="L72" s="17">
        <v>0</v>
      </c>
      <c r="M72" s="17">
        <v>0</v>
      </c>
      <c r="O72" s="32" t="s">
        <v>252</v>
      </c>
      <c r="P72" t="s">
        <v>226</v>
      </c>
      <c r="Q72" s="2">
        <v>45692</v>
      </c>
    </row>
    <row r="73" spans="1:17" x14ac:dyDescent="0.25">
      <c r="A73">
        <v>2024</v>
      </c>
      <c r="B73" s="2">
        <v>45566</v>
      </c>
      <c r="C73" s="2">
        <v>45657</v>
      </c>
      <c r="D73" s="22">
        <v>2000</v>
      </c>
      <c r="E73" s="24">
        <v>2900</v>
      </c>
      <c r="F73" s="7">
        <v>2941</v>
      </c>
      <c r="G73" s="7" t="s">
        <v>116</v>
      </c>
      <c r="H73" s="10">
        <v>164237.59</v>
      </c>
      <c r="I73" s="14">
        <v>79891.08</v>
      </c>
      <c r="J73" s="17">
        <v>78640.56</v>
      </c>
      <c r="K73" s="17">
        <v>78640.56</v>
      </c>
      <c r="L73" s="17">
        <v>78640.56</v>
      </c>
      <c r="M73" s="17">
        <v>64740.55</v>
      </c>
      <c r="N73" t="s">
        <v>236</v>
      </c>
      <c r="O73" s="32" t="s">
        <v>252</v>
      </c>
      <c r="P73" t="s">
        <v>226</v>
      </c>
      <c r="Q73" s="2">
        <v>45692</v>
      </c>
    </row>
    <row r="74" spans="1:17" x14ac:dyDescent="0.25">
      <c r="A74">
        <v>2024</v>
      </c>
      <c r="B74" s="2">
        <v>45566</v>
      </c>
      <c r="C74" s="2">
        <v>45657</v>
      </c>
      <c r="D74" s="22">
        <v>2000</v>
      </c>
      <c r="E74" s="24">
        <v>2900</v>
      </c>
      <c r="F74" s="7">
        <v>2951</v>
      </c>
      <c r="G74" s="7" t="s">
        <v>117</v>
      </c>
      <c r="H74" s="25">
        <v>5110.16</v>
      </c>
      <c r="I74" s="17">
        <v>0</v>
      </c>
      <c r="J74" s="17">
        <v>0</v>
      </c>
      <c r="K74" s="17">
        <v>0</v>
      </c>
      <c r="L74" s="17">
        <v>0</v>
      </c>
      <c r="M74" s="17">
        <v>0</v>
      </c>
      <c r="O74" s="32" t="s">
        <v>252</v>
      </c>
      <c r="P74" t="s">
        <v>226</v>
      </c>
      <c r="Q74" s="2">
        <v>45692</v>
      </c>
    </row>
    <row r="75" spans="1:17" x14ac:dyDescent="0.25">
      <c r="A75">
        <v>2024</v>
      </c>
      <c r="B75" s="2">
        <v>45566</v>
      </c>
      <c r="C75" s="2">
        <v>45657</v>
      </c>
      <c r="D75" s="22">
        <v>2000</v>
      </c>
      <c r="E75" s="24">
        <v>2900</v>
      </c>
      <c r="F75" s="7">
        <v>2961</v>
      </c>
      <c r="G75" s="7" t="s">
        <v>118</v>
      </c>
      <c r="H75" s="25">
        <v>55380.66</v>
      </c>
      <c r="I75" s="17">
        <v>55473.75</v>
      </c>
      <c r="J75" s="17">
        <v>18240.54</v>
      </c>
      <c r="K75" s="17">
        <v>18240.54</v>
      </c>
      <c r="L75" s="17">
        <v>18240.54</v>
      </c>
      <c r="M75" s="17">
        <v>18240.54</v>
      </c>
      <c r="O75" s="32" t="s">
        <v>252</v>
      </c>
      <c r="P75" t="s">
        <v>226</v>
      </c>
      <c r="Q75" s="2">
        <v>45692</v>
      </c>
    </row>
    <row r="76" spans="1:17" x14ac:dyDescent="0.25">
      <c r="A76">
        <v>2024</v>
      </c>
      <c r="B76" s="2">
        <v>45566</v>
      </c>
      <c r="C76" s="2">
        <v>45657</v>
      </c>
      <c r="D76" s="22">
        <v>2000</v>
      </c>
      <c r="E76" s="24">
        <v>2900</v>
      </c>
      <c r="F76" s="7">
        <v>2981</v>
      </c>
      <c r="G76" s="7" t="s">
        <v>119</v>
      </c>
      <c r="H76" s="11">
        <v>249818.2</v>
      </c>
      <c r="I76" s="14">
        <v>1077863.74</v>
      </c>
      <c r="J76" s="17">
        <v>907564.26</v>
      </c>
      <c r="K76" s="17">
        <v>907564.26</v>
      </c>
      <c r="L76" s="17">
        <v>907564.26</v>
      </c>
      <c r="M76" s="17">
        <v>907564.26</v>
      </c>
      <c r="N76" t="s">
        <v>237</v>
      </c>
      <c r="O76" s="32" t="s">
        <v>252</v>
      </c>
      <c r="P76" t="s">
        <v>226</v>
      </c>
      <c r="Q76" s="2">
        <v>45692</v>
      </c>
    </row>
    <row r="77" spans="1:17" x14ac:dyDescent="0.25">
      <c r="A77">
        <v>2024</v>
      </c>
      <c r="B77" s="2">
        <v>45566</v>
      </c>
      <c r="C77" s="2">
        <v>45657</v>
      </c>
      <c r="D77" s="18">
        <v>3000</v>
      </c>
      <c r="E77" s="18">
        <v>3000</v>
      </c>
      <c r="F77" s="4">
        <v>3000</v>
      </c>
      <c r="G77" s="20" t="s">
        <v>120</v>
      </c>
      <c r="H77" s="21">
        <f>H78+H86+H92+H103+H108+H117+H121+H126+H131</f>
        <v>39806076.109999985</v>
      </c>
      <c r="I77" s="21">
        <f t="shared" ref="I77:M77" si="16">I78+I86+I92+I103+I108+I117+I121+I126+I131</f>
        <v>39659523.93</v>
      </c>
      <c r="J77" s="21">
        <f t="shared" si="16"/>
        <v>36712304.269999996</v>
      </c>
      <c r="K77" s="21">
        <f t="shared" si="16"/>
        <v>36671350.819999993</v>
      </c>
      <c r="L77" s="21">
        <f t="shared" si="16"/>
        <v>36671350.819999993</v>
      </c>
      <c r="M77" s="21">
        <f t="shared" si="16"/>
        <v>34548110.859999999</v>
      </c>
      <c r="O77" s="32" t="s">
        <v>252</v>
      </c>
      <c r="P77" t="s">
        <v>226</v>
      </c>
      <c r="Q77" s="2">
        <v>45692</v>
      </c>
    </row>
    <row r="78" spans="1:17" x14ac:dyDescent="0.25">
      <c r="A78">
        <v>2024</v>
      </c>
      <c r="B78" s="2">
        <v>45566</v>
      </c>
      <c r="C78" s="2">
        <v>45657</v>
      </c>
      <c r="D78" s="22">
        <v>3000</v>
      </c>
      <c r="E78" s="23">
        <v>3100</v>
      </c>
      <c r="F78" s="23">
        <v>3100</v>
      </c>
      <c r="G78" s="8" t="s">
        <v>121</v>
      </c>
      <c r="H78" s="9">
        <f>SUM(H79:H85)</f>
        <v>22154518.169999994</v>
      </c>
      <c r="I78" s="9">
        <f t="shared" ref="I78:M78" si="17">SUM(I79:I85)</f>
        <v>22969559.169999998</v>
      </c>
      <c r="J78" s="9">
        <f t="shared" si="17"/>
        <v>22765885.549999997</v>
      </c>
      <c r="K78" s="9">
        <f t="shared" si="17"/>
        <v>22725327.899999999</v>
      </c>
      <c r="L78" s="9">
        <f t="shared" si="17"/>
        <v>22725327.899999999</v>
      </c>
      <c r="M78" s="9">
        <f t="shared" si="17"/>
        <v>20980539.52</v>
      </c>
      <c r="O78" s="32" t="s">
        <v>252</v>
      </c>
      <c r="P78" t="s">
        <v>226</v>
      </c>
      <c r="Q78" s="2">
        <v>45692</v>
      </c>
    </row>
    <row r="79" spans="1:17" x14ac:dyDescent="0.25">
      <c r="A79">
        <v>2024</v>
      </c>
      <c r="B79" s="2">
        <v>45566</v>
      </c>
      <c r="C79" s="2">
        <v>45657</v>
      </c>
      <c r="D79" s="22">
        <v>3000</v>
      </c>
      <c r="E79" s="24">
        <v>3100</v>
      </c>
      <c r="F79" s="7">
        <v>3111</v>
      </c>
      <c r="G79" s="7" t="s">
        <v>122</v>
      </c>
      <c r="H79" s="10">
        <v>21450292</v>
      </c>
      <c r="I79" s="14">
        <v>22349485.98</v>
      </c>
      <c r="J79" s="17">
        <v>22229869.449999999</v>
      </c>
      <c r="K79" s="17">
        <v>22189311.800000001</v>
      </c>
      <c r="L79" s="17">
        <v>22189311.800000001</v>
      </c>
      <c r="M79" s="17">
        <v>20461307.91</v>
      </c>
      <c r="N79" t="s">
        <v>259</v>
      </c>
      <c r="O79" s="32" t="s">
        <v>252</v>
      </c>
      <c r="P79" t="s">
        <v>226</v>
      </c>
      <c r="Q79" s="2">
        <v>45692</v>
      </c>
    </row>
    <row r="80" spans="1:17" x14ac:dyDescent="0.25">
      <c r="A80">
        <v>2024</v>
      </c>
      <c r="B80" s="2">
        <v>45566</v>
      </c>
      <c r="C80" s="2">
        <v>45657</v>
      </c>
      <c r="D80" s="22">
        <v>3000</v>
      </c>
      <c r="E80" s="24">
        <v>3100</v>
      </c>
      <c r="F80" s="7">
        <v>3121</v>
      </c>
      <c r="G80" s="7" t="s">
        <v>123</v>
      </c>
      <c r="H80" s="11">
        <v>500</v>
      </c>
      <c r="I80" s="17">
        <v>500</v>
      </c>
      <c r="J80" s="17">
        <v>0</v>
      </c>
      <c r="K80" s="17">
        <v>0</v>
      </c>
      <c r="L80" s="17">
        <v>0</v>
      </c>
      <c r="M80" s="17">
        <v>0</v>
      </c>
      <c r="O80" s="32" t="s">
        <v>252</v>
      </c>
      <c r="P80" t="s">
        <v>226</v>
      </c>
      <c r="Q80" s="2">
        <v>45692</v>
      </c>
    </row>
    <row r="81" spans="1:17" x14ac:dyDescent="0.25">
      <c r="A81">
        <v>2024</v>
      </c>
      <c r="B81" s="2">
        <v>45566</v>
      </c>
      <c r="C81" s="2">
        <v>45657</v>
      </c>
      <c r="D81" s="22">
        <v>3000</v>
      </c>
      <c r="E81" s="24">
        <v>3100</v>
      </c>
      <c r="F81" s="7">
        <v>3131</v>
      </c>
      <c r="G81" s="7" t="s">
        <v>124</v>
      </c>
      <c r="H81" s="11">
        <v>23540.04</v>
      </c>
      <c r="I81" s="17">
        <v>23540.04</v>
      </c>
      <c r="J81" s="17">
        <v>22491.16</v>
      </c>
      <c r="K81" s="17">
        <v>22491.16</v>
      </c>
      <c r="L81" s="17">
        <v>22491.16</v>
      </c>
      <c r="M81" s="17">
        <v>22491.15</v>
      </c>
      <c r="O81" s="32" t="s">
        <v>252</v>
      </c>
      <c r="P81" t="s">
        <v>226</v>
      </c>
      <c r="Q81" s="2">
        <v>45692</v>
      </c>
    </row>
    <row r="82" spans="1:17" x14ac:dyDescent="0.25">
      <c r="A82">
        <v>2024</v>
      </c>
      <c r="B82" s="2">
        <v>45566</v>
      </c>
      <c r="C82" s="2">
        <v>45657</v>
      </c>
      <c r="D82" s="22">
        <v>3000</v>
      </c>
      <c r="E82" s="24">
        <v>3100</v>
      </c>
      <c r="F82" s="7">
        <v>3141</v>
      </c>
      <c r="G82" s="7" t="s">
        <v>125</v>
      </c>
      <c r="H82" s="11">
        <v>376277.08</v>
      </c>
      <c r="I82" s="17">
        <v>307124.09999999998</v>
      </c>
      <c r="J82" s="17">
        <v>291837.52</v>
      </c>
      <c r="K82" s="17">
        <v>291837.52</v>
      </c>
      <c r="L82" s="17">
        <v>291837.52</v>
      </c>
      <c r="M82" s="17">
        <v>291478.02</v>
      </c>
      <c r="O82" s="32" t="s">
        <v>252</v>
      </c>
      <c r="P82" t="s">
        <v>226</v>
      </c>
      <c r="Q82" s="2">
        <v>45692</v>
      </c>
    </row>
    <row r="83" spans="1:17" x14ac:dyDescent="0.25">
      <c r="A83">
        <v>2024</v>
      </c>
      <c r="B83" s="2">
        <v>45566</v>
      </c>
      <c r="C83" s="2">
        <v>45657</v>
      </c>
      <c r="D83" s="22">
        <v>3000</v>
      </c>
      <c r="E83" s="24">
        <v>3100</v>
      </c>
      <c r="F83" s="7">
        <v>3151</v>
      </c>
      <c r="G83" s="7" t="s">
        <v>126</v>
      </c>
      <c r="H83" s="11">
        <v>251903.64999999997</v>
      </c>
      <c r="I83" s="17">
        <v>251903.65</v>
      </c>
      <c r="J83" s="17">
        <v>205056.9</v>
      </c>
      <c r="K83" s="17">
        <v>205056.9</v>
      </c>
      <c r="L83" s="17">
        <v>205056.9</v>
      </c>
      <c r="M83" s="17">
        <v>188932.78</v>
      </c>
      <c r="O83" s="32" t="s">
        <v>252</v>
      </c>
      <c r="P83" t="s">
        <v>226</v>
      </c>
      <c r="Q83" s="2">
        <v>45692</v>
      </c>
    </row>
    <row r="84" spans="1:17" x14ac:dyDescent="0.25">
      <c r="A84">
        <v>2024</v>
      </c>
      <c r="B84" s="2">
        <v>45566</v>
      </c>
      <c r="C84" s="2">
        <v>45657</v>
      </c>
      <c r="D84" s="22">
        <v>3000</v>
      </c>
      <c r="E84" s="24">
        <v>3100</v>
      </c>
      <c r="F84" s="7">
        <v>3171</v>
      </c>
      <c r="G84" s="7" t="s">
        <v>127</v>
      </c>
      <c r="H84" s="11">
        <v>46005.4</v>
      </c>
      <c r="I84" s="14">
        <v>31005.4</v>
      </c>
      <c r="J84" s="17">
        <v>15334.58</v>
      </c>
      <c r="K84" s="17">
        <v>15334.58</v>
      </c>
      <c r="L84" s="17">
        <v>15334.58</v>
      </c>
      <c r="M84" s="17">
        <v>15033.72</v>
      </c>
      <c r="O84" s="32" t="s">
        <v>252</v>
      </c>
      <c r="P84" t="s">
        <v>226</v>
      </c>
      <c r="Q84" s="2">
        <v>45692</v>
      </c>
    </row>
    <row r="85" spans="1:17" x14ac:dyDescent="0.25">
      <c r="A85">
        <v>2024</v>
      </c>
      <c r="B85" s="2">
        <v>45566</v>
      </c>
      <c r="C85" s="2">
        <v>45657</v>
      </c>
      <c r="D85" s="22">
        <v>3000</v>
      </c>
      <c r="E85" s="24">
        <v>3100</v>
      </c>
      <c r="F85" s="7">
        <v>3181</v>
      </c>
      <c r="G85" s="7" t="s">
        <v>128</v>
      </c>
      <c r="H85" s="11">
        <v>6000</v>
      </c>
      <c r="I85" s="17">
        <v>6000</v>
      </c>
      <c r="J85" s="17">
        <v>1295.94</v>
      </c>
      <c r="K85" s="17">
        <v>1295.94</v>
      </c>
      <c r="L85" s="17">
        <v>1295.94</v>
      </c>
      <c r="M85" s="17">
        <v>1295.94</v>
      </c>
      <c r="O85" s="32" t="s">
        <v>252</v>
      </c>
      <c r="P85" t="s">
        <v>226</v>
      </c>
      <c r="Q85" s="2">
        <v>45692</v>
      </c>
    </row>
    <row r="86" spans="1:17" x14ac:dyDescent="0.25">
      <c r="A86">
        <v>2024</v>
      </c>
      <c r="B86" s="2">
        <v>45566</v>
      </c>
      <c r="C86" s="2">
        <v>45657</v>
      </c>
      <c r="D86" s="22">
        <v>3000</v>
      </c>
      <c r="E86" s="23">
        <v>3200</v>
      </c>
      <c r="F86" s="23">
        <v>3200</v>
      </c>
      <c r="G86" s="8" t="s">
        <v>129</v>
      </c>
      <c r="H86" s="9">
        <f>SUM(H87:H91)</f>
        <v>1278715.22</v>
      </c>
      <c r="I86" s="9">
        <f t="shared" ref="I86:M86" si="18">SUM(I87:I91)</f>
        <v>1349492.03</v>
      </c>
      <c r="J86" s="9">
        <f t="shared" si="18"/>
        <v>1269809.9400000002</v>
      </c>
      <c r="K86" s="9">
        <f t="shared" si="18"/>
        <v>1269414.1400000001</v>
      </c>
      <c r="L86" s="9">
        <f t="shared" si="18"/>
        <v>1269414.1400000001</v>
      </c>
      <c r="M86" s="9">
        <f t="shared" si="18"/>
        <v>1269412.9300000002</v>
      </c>
      <c r="O86" s="32" t="s">
        <v>252</v>
      </c>
      <c r="P86" t="s">
        <v>226</v>
      </c>
      <c r="Q86" s="2">
        <v>45692</v>
      </c>
    </row>
    <row r="87" spans="1:17" x14ac:dyDescent="0.25">
      <c r="A87">
        <v>2024</v>
      </c>
      <c r="B87" s="2">
        <v>45566</v>
      </c>
      <c r="C87" s="2">
        <v>45657</v>
      </c>
      <c r="D87" s="22">
        <v>3000</v>
      </c>
      <c r="E87" s="24">
        <v>3200</v>
      </c>
      <c r="F87" s="7">
        <v>3221</v>
      </c>
      <c r="G87" s="7" t="s">
        <v>130</v>
      </c>
      <c r="H87" s="11">
        <v>787667.94</v>
      </c>
      <c r="I87" s="14">
        <v>866885.92</v>
      </c>
      <c r="J87" s="17">
        <v>844398.79</v>
      </c>
      <c r="K87" s="17">
        <v>844002.99</v>
      </c>
      <c r="L87" s="17">
        <v>844002.99</v>
      </c>
      <c r="M87" s="17">
        <v>844001.78</v>
      </c>
      <c r="N87" t="s">
        <v>260</v>
      </c>
      <c r="O87" s="32" t="s">
        <v>252</v>
      </c>
      <c r="P87" t="s">
        <v>226</v>
      </c>
      <c r="Q87" s="2">
        <v>45692</v>
      </c>
    </row>
    <row r="88" spans="1:17" x14ac:dyDescent="0.25">
      <c r="A88">
        <v>2024</v>
      </c>
      <c r="B88" s="2">
        <v>45566</v>
      </c>
      <c r="C88" s="2">
        <v>45657</v>
      </c>
      <c r="D88" s="22">
        <v>3000</v>
      </c>
      <c r="E88" s="24">
        <v>3200</v>
      </c>
      <c r="F88" s="7">
        <v>3231</v>
      </c>
      <c r="G88" s="7" t="s">
        <v>131</v>
      </c>
      <c r="H88" s="10">
        <v>126057.54</v>
      </c>
      <c r="I88" s="14">
        <v>95930.82</v>
      </c>
      <c r="J88" s="17">
        <v>95400</v>
      </c>
      <c r="K88" s="17">
        <v>95400</v>
      </c>
      <c r="L88" s="17">
        <v>95400</v>
      </c>
      <c r="M88" s="17">
        <v>95400</v>
      </c>
      <c r="O88" s="32" t="s">
        <v>252</v>
      </c>
      <c r="P88" t="s">
        <v>226</v>
      </c>
      <c r="Q88" s="2">
        <v>45692</v>
      </c>
    </row>
    <row r="89" spans="1:17" x14ac:dyDescent="0.25">
      <c r="A89">
        <v>2024</v>
      </c>
      <c r="B89" s="2">
        <v>45566</v>
      </c>
      <c r="C89" s="2">
        <v>45657</v>
      </c>
      <c r="D89" s="22">
        <v>3000</v>
      </c>
      <c r="E89" s="24">
        <v>3200</v>
      </c>
      <c r="F89" s="7">
        <v>3261</v>
      </c>
      <c r="G89" s="7" t="s">
        <v>132</v>
      </c>
      <c r="H89" s="11">
        <v>50050</v>
      </c>
      <c r="I89" s="17">
        <v>50050</v>
      </c>
      <c r="J89" s="17">
        <v>0</v>
      </c>
      <c r="K89" s="17">
        <v>0</v>
      </c>
      <c r="L89" s="17">
        <v>0</v>
      </c>
      <c r="M89" s="17">
        <v>0</v>
      </c>
      <c r="O89" s="32" t="s">
        <v>252</v>
      </c>
      <c r="P89" t="s">
        <v>226</v>
      </c>
      <c r="Q89" s="2">
        <v>45692</v>
      </c>
    </row>
    <row r="90" spans="1:17" x14ac:dyDescent="0.25">
      <c r="A90">
        <v>2024</v>
      </c>
      <c r="B90" s="2">
        <v>45566</v>
      </c>
      <c r="C90" s="2">
        <v>45657</v>
      </c>
      <c r="D90" s="22">
        <v>3000</v>
      </c>
      <c r="E90" s="24">
        <v>3200</v>
      </c>
      <c r="F90" s="7">
        <v>3271</v>
      </c>
      <c r="G90" s="7" t="s">
        <v>261</v>
      </c>
      <c r="H90" s="11">
        <v>289852.15999999997</v>
      </c>
      <c r="I90" s="14">
        <v>325638.46999999997</v>
      </c>
      <c r="J90" s="17">
        <v>319463.83</v>
      </c>
      <c r="K90" s="17">
        <v>319463.83</v>
      </c>
      <c r="L90" s="17">
        <v>319463.83</v>
      </c>
      <c r="M90" s="17">
        <v>319463.83</v>
      </c>
      <c r="N90" t="s">
        <v>259</v>
      </c>
      <c r="O90" s="32" t="s">
        <v>252</v>
      </c>
      <c r="P90" t="s">
        <v>226</v>
      </c>
      <c r="Q90" s="2">
        <v>45692</v>
      </c>
    </row>
    <row r="91" spans="1:17" x14ac:dyDescent="0.25">
      <c r="A91">
        <v>2024</v>
      </c>
      <c r="B91" s="2">
        <v>45566</v>
      </c>
      <c r="C91" s="2">
        <v>45657</v>
      </c>
      <c r="D91" s="22">
        <v>3000</v>
      </c>
      <c r="E91" s="24">
        <v>3200</v>
      </c>
      <c r="F91" s="7">
        <v>3291</v>
      </c>
      <c r="G91" s="7" t="s">
        <v>133</v>
      </c>
      <c r="H91" s="11">
        <v>25087.58</v>
      </c>
      <c r="I91" s="17">
        <v>10986.82</v>
      </c>
      <c r="J91" s="35">
        <v>10547.32</v>
      </c>
      <c r="K91" s="17">
        <v>10547.32</v>
      </c>
      <c r="L91" s="17">
        <v>10547.32</v>
      </c>
      <c r="M91" s="17">
        <v>10547.32</v>
      </c>
      <c r="O91" s="32" t="s">
        <v>252</v>
      </c>
      <c r="P91" t="s">
        <v>226</v>
      </c>
      <c r="Q91" s="2">
        <v>45692</v>
      </c>
    </row>
    <row r="92" spans="1:17" x14ac:dyDescent="0.25">
      <c r="A92">
        <v>2024</v>
      </c>
      <c r="B92" s="2">
        <v>45566</v>
      </c>
      <c r="C92" s="2">
        <v>45657</v>
      </c>
      <c r="D92" s="22">
        <v>3000</v>
      </c>
      <c r="E92" s="6">
        <v>3300</v>
      </c>
      <c r="F92" s="6">
        <v>3300</v>
      </c>
      <c r="G92" s="8" t="s">
        <v>134</v>
      </c>
      <c r="H92" s="9">
        <f>SUM(H93:H102)</f>
        <v>3625000.52</v>
      </c>
      <c r="I92" s="9">
        <f t="shared" ref="I92:M92" si="19">SUM(I93:I102)</f>
        <v>3540962.52</v>
      </c>
      <c r="J92" s="9">
        <f t="shared" si="19"/>
        <v>2989206.6100000003</v>
      </c>
      <c r="K92" s="9">
        <f t="shared" si="19"/>
        <v>2989206.6100000003</v>
      </c>
      <c r="L92" s="9">
        <f t="shared" si="19"/>
        <v>2989206.6100000003</v>
      </c>
      <c r="M92" s="9">
        <f t="shared" si="19"/>
        <v>2989206.6100000003</v>
      </c>
      <c r="O92" s="32" t="s">
        <v>252</v>
      </c>
      <c r="P92" t="s">
        <v>226</v>
      </c>
      <c r="Q92" s="2">
        <v>45692</v>
      </c>
    </row>
    <row r="93" spans="1:17" x14ac:dyDescent="0.25">
      <c r="A93">
        <v>2024</v>
      </c>
      <c r="B93" s="2">
        <v>45566</v>
      </c>
      <c r="C93" s="2">
        <v>45657</v>
      </c>
      <c r="D93" s="22">
        <v>3000</v>
      </c>
      <c r="E93" s="7">
        <v>3300</v>
      </c>
      <c r="F93" s="7">
        <v>3311</v>
      </c>
      <c r="G93" s="7" t="s">
        <v>135</v>
      </c>
      <c r="H93" s="14">
        <v>770000</v>
      </c>
      <c r="I93" s="17">
        <v>770000</v>
      </c>
      <c r="J93" s="17">
        <v>508695.59</v>
      </c>
      <c r="K93" s="17">
        <v>508695.59</v>
      </c>
      <c r="L93" s="17">
        <v>508695.59</v>
      </c>
      <c r="M93" s="17">
        <v>508695.59</v>
      </c>
      <c r="O93" s="32" t="s">
        <v>252</v>
      </c>
      <c r="P93" t="s">
        <v>226</v>
      </c>
      <c r="Q93" s="2">
        <v>45692</v>
      </c>
    </row>
    <row r="94" spans="1:17" x14ac:dyDescent="0.25">
      <c r="A94">
        <v>2024</v>
      </c>
      <c r="B94" s="2">
        <v>45566</v>
      </c>
      <c r="C94" s="2">
        <v>45657</v>
      </c>
      <c r="D94" s="22">
        <v>3000</v>
      </c>
      <c r="E94" s="7">
        <v>3300</v>
      </c>
      <c r="F94" s="7">
        <v>3312</v>
      </c>
      <c r="G94" s="7" t="s">
        <v>136</v>
      </c>
      <c r="H94" s="14">
        <v>27000</v>
      </c>
      <c r="I94" s="14">
        <v>87000</v>
      </c>
      <c r="J94" s="17">
        <v>67500</v>
      </c>
      <c r="K94" s="17">
        <v>67500</v>
      </c>
      <c r="L94" s="17">
        <v>67500</v>
      </c>
      <c r="M94" s="17">
        <v>67500</v>
      </c>
      <c r="N94" t="s">
        <v>238</v>
      </c>
      <c r="O94" s="32" t="s">
        <v>252</v>
      </c>
      <c r="P94" t="s">
        <v>226</v>
      </c>
      <c r="Q94" s="2">
        <v>45692</v>
      </c>
    </row>
    <row r="95" spans="1:17" x14ac:dyDescent="0.25">
      <c r="A95">
        <v>2024</v>
      </c>
      <c r="B95" s="2">
        <v>45566</v>
      </c>
      <c r="C95" s="2">
        <v>45657</v>
      </c>
      <c r="D95" s="22">
        <v>3000</v>
      </c>
      <c r="E95" s="7">
        <v>3300</v>
      </c>
      <c r="F95" s="7">
        <v>3321</v>
      </c>
      <c r="G95" s="7" t="s">
        <v>137</v>
      </c>
      <c r="H95" s="14">
        <v>0</v>
      </c>
      <c r="I95" s="17">
        <v>37001</v>
      </c>
      <c r="J95" s="17">
        <v>37001</v>
      </c>
      <c r="K95" s="17">
        <v>37001</v>
      </c>
      <c r="L95" s="17">
        <v>37001</v>
      </c>
      <c r="M95" s="17">
        <v>37001</v>
      </c>
      <c r="N95" t="s">
        <v>239</v>
      </c>
      <c r="O95" s="32" t="s">
        <v>252</v>
      </c>
      <c r="P95" t="s">
        <v>226</v>
      </c>
      <c r="Q95" s="2">
        <v>45692</v>
      </c>
    </row>
    <row r="96" spans="1:17" x14ac:dyDescent="0.25">
      <c r="A96">
        <v>2024</v>
      </c>
      <c r="B96" s="2">
        <v>45566</v>
      </c>
      <c r="C96" s="2">
        <v>45657</v>
      </c>
      <c r="D96" s="22">
        <v>3000</v>
      </c>
      <c r="E96" s="7">
        <v>3300</v>
      </c>
      <c r="F96" s="7">
        <v>3322</v>
      </c>
      <c r="G96" s="7" t="s">
        <v>138</v>
      </c>
      <c r="H96" s="14">
        <v>100000</v>
      </c>
      <c r="I96" s="17">
        <v>100000</v>
      </c>
      <c r="J96" s="17">
        <v>7000</v>
      </c>
      <c r="K96" s="17">
        <v>7000</v>
      </c>
      <c r="L96" s="17">
        <v>7000</v>
      </c>
      <c r="M96" s="17">
        <v>7000</v>
      </c>
      <c r="O96" s="32" t="s">
        <v>252</v>
      </c>
      <c r="P96" t="s">
        <v>226</v>
      </c>
      <c r="Q96" s="2">
        <v>45692</v>
      </c>
    </row>
    <row r="97" spans="1:17" x14ac:dyDescent="0.25">
      <c r="A97">
        <v>2024</v>
      </c>
      <c r="B97" s="2">
        <v>45566</v>
      </c>
      <c r="C97" s="2">
        <v>45657</v>
      </c>
      <c r="D97" s="22">
        <v>3000</v>
      </c>
      <c r="E97" s="7">
        <v>3300</v>
      </c>
      <c r="F97" s="7">
        <v>3331</v>
      </c>
      <c r="G97" s="7" t="s">
        <v>139</v>
      </c>
      <c r="H97" s="14">
        <v>550000</v>
      </c>
      <c r="I97" s="14">
        <v>876880</v>
      </c>
      <c r="J97" s="17">
        <v>836069.48</v>
      </c>
      <c r="K97" s="17">
        <v>836069.48</v>
      </c>
      <c r="L97" s="17">
        <v>836069.48</v>
      </c>
      <c r="M97" s="17">
        <v>836069.48</v>
      </c>
      <c r="N97" t="s">
        <v>240</v>
      </c>
      <c r="O97" s="32" t="s">
        <v>252</v>
      </c>
      <c r="P97" t="s">
        <v>226</v>
      </c>
      <c r="Q97" s="2">
        <v>45692</v>
      </c>
    </row>
    <row r="98" spans="1:17" x14ac:dyDescent="0.25">
      <c r="A98">
        <v>2024</v>
      </c>
      <c r="B98" s="2">
        <v>45566</v>
      </c>
      <c r="C98" s="2">
        <v>45657</v>
      </c>
      <c r="D98" s="22">
        <v>3000</v>
      </c>
      <c r="E98" s="7">
        <v>3300</v>
      </c>
      <c r="F98" s="7">
        <v>3341</v>
      </c>
      <c r="G98" s="7" t="s">
        <v>140</v>
      </c>
      <c r="H98" s="14">
        <v>300000</v>
      </c>
      <c r="I98" s="14">
        <v>224000</v>
      </c>
      <c r="J98" s="17">
        <v>144537.07999999999</v>
      </c>
      <c r="K98" s="17">
        <v>144537.07999999999</v>
      </c>
      <c r="L98" s="17">
        <v>144537.07999999999</v>
      </c>
      <c r="M98" s="17">
        <v>144537.07999999999</v>
      </c>
      <c r="O98" s="32" t="s">
        <v>252</v>
      </c>
      <c r="P98" t="s">
        <v>226</v>
      </c>
      <c r="Q98" s="2">
        <v>45692</v>
      </c>
    </row>
    <row r="99" spans="1:17" x14ac:dyDescent="0.25">
      <c r="A99">
        <v>2024</v>
      </c>
      <c r="B99" s="2">
        <v>45566</v>
      </c>
      <c r="C99" s="2">
        <v>45657</v>
      </c>
      <c r="D99" s="22">
        <v>3000</v>
      </c>
      <c r="E99" s="7">
        <v>3300</v>
      </c>
      <c r="F99" s="7">
        <v>3351</v>
      </c>
      <c r="G99" s="7" t="s">
        <v>141</v>
      </c>
      <c r="H99" s="14">
        <v>1551950</v>
      </c>
      <c r="I99" s="14">
        <v>1138431</v>
      </c>
      <c r="J99" s="17">
        <v>1118371</v>
      </c>
      <c r="K99" s="17">
        <v>1118371</v>
      </c>
      <c r="L99" s="17">
        <v>1118371</v>
      </c>
      <c r="M99" s="17">
        <v>1118371</v>
      </c>
      <c r="N99" t="s">
        <v>233</v>
      </c>
      <c r="O99" s="32" t="s">
        <v>252</v>
      </c>
      <c r="P99" t="s">
        <v>226</v>
      </c>
      <c r="Q99" s="2">
        <v>45692</v>
      </c>
    </row>
    <row r="100" spans="1:17" x14ac:dyDescent="0.25">
      <c r="A100">
        <v>2024</v>
      </c>
      <c r="B100" s="2">
        <v>45566</v>
      </c>
      <c r="C100" s="2">
        <v>45657</v>
      </c>
      <c r="D100" s="22">
        <v>3000</v>
      </c>
      <c r="E100" s="7">
        <v>3300</v>
      </c>
      <c r="F100" s="7">
        <v>3361</v>
      </c>
      <c r="G100" s="7" t="s">
        <v>142</v>
      </c>
      <c r="H100" s="14">
        <v>1000</v>
      </c>
      <c r="I100" s="14">
        <v>12000</v>
      </c>
      <c r="J100" s="17">
        <v>8533.1</v>
      </c>
      <c r="K100" s="17">
        <v>8533.1</v>
      </c>
      <c r="L100" s="17">
        <v>8533.1</v>
      </c>
      <c r="M100" s="17">
        <v>8533.1</v>
      </c>
      <c r="N100" t="s">
        <v>241</v>
      </c>
      <c r="O100" s="32" t="s">
        <v>252</v>
      </c>
      <c r="P100" t="s">
        <v>226</v>
      </c>
      <c r="Q100" s="2">
        <v>45692</v>
      </c>
    </row>
    <row r="101" spans="1:17" x14ac:dyDescent="0.25">
      <c r="A101">
        <v>2024</v>
      </c>
      <c r="B101" s="2">
        <v>45566</v>
      </c>
      <c r="C101" s="2">
        <v>45657</v>
      </c>
      <c r="D101" s="22">
        <v>3000</v>
      </c>
      <c r="E101" s="7">
        <v>3300</v>
      </c>
      <c r="F101" s="7">
        <v>3362</v>
      </c>
      <c r="G101" s="7" t="s">
        <v>143</v>
      </c>
      <c r="H101" s="14">
        <v>71400</v>
      </c>
      <c r="I101" s="14">
        <v>42000</v>
      </c>
      <c r="J101" s="17">
        <v>10480</v>
      </c>
      <c r="K101" s="17">
        <v>10480</v>
      </c>
      <c r="L101" s="17">
        <v>10480</v>
      </c>
      <c r="M101" s="17">
        <v>10480</v>
      </c>
      <c r="O101" s="32" t="s">
        <v>252</v>
      </c>
      <c r="P101" t="s">
        <v>226</v>
      </c>
      <c r="Q101" s="2">
        <v>45692</v>
      </c>
    </row>
    <row r="102" spans="1:17" x14ac:dyDescent="0.25">
      <c r="A102">
        <v>2024</v>
      </c>
      <c r="B102" s="2">
        <v>45566</v>
      </c>
      <c r="C102" s="2">
        <v>45657</v>
      </c>
      <c r="D102" s="22">
        <v>3000</v>
      </c>
      <c r="E102" s="7">
        <v>3300</v>
      </c>
      <c r="F102" s="7">
        <v>3381</v>
      </c>
      <c r="G102" s="7" t="s">
        <v>144</v>
      </c>
      <c r="H102" s="14">
        <v>253650.52</v>
      </c>
      <c r="I102" s="17">
        <v>253650.52</v>
      </c>
      <c r="J102" s="17">
        <v>251019.36</v>
      </c>
      <c r="K102" s="17">
        <v>251019.36</v>
      </c>
      <c r="L102" s="17">
        <v>251019.36</v>
      </c>
      <c r="M102" s="17">
        <v>251019.36</v>
      </c>
      <c r="O102" s="32" t="s">
        <v>252</v>
      </c>
      <c r="P102" t="s">
        <v>226</v>
      </c>
      <c r="Q102" s="2">
        <v>45692</v>
      </c>
    </row>
    <row r="103" spans="1:17" x14ac:dyDescent="0.25">
      <c r="A103">
        <v>2024</v>
      </c>
      <c r="B103" s="2">
        <v>45566</v>
      </c>
      <c r="C103" s="2">
        <v>45657</v>
      </c>
      <c r="D103" s="22">
        <v>3000</v>
      </c>
      <c r="E103" s="23">
        <v>3400</v>
      </c>
      <c r="F103" s="23">
        <v>3400</v>
      </c>
      <c r="G103" s="8" t="s">
        <v>145</v>
      </c>
      <c r="H103" s="9">
        <f>SUM(H104:H107)</f>
        <v>1604800.67</v>
      </c>
      <c r="I103" s="9">
        <f t="shared" ref="I103:M103" si="20">SUM(I104:I107)</f>
        <v>1828873.26</v>
      </c>
      <c r="J103" s="9">
        <f t="shared" si="20"/>
        <v>1669895.03</v>
      </c>
      <c r="K103" s="9">
        <f t="shared" si="20"/>
        <v>1669895.03</v>
      </c>
      <c r="L103" s="9">
        <f t="shared" si="20"/>
        <v>1669895.03</v>
      </c>
      <c r="M103" s="9">
        <f t="shared" si="20"/>
        <v>1566961.6800000002</v>
      </c>
      <c r="O103" s="32" t="s">
        <v>252</v>
      </c>
      <c r="P103" t="s">
        <v>226</v>
      </c>
      <c r="Q103" s="2">
        <v>45692</v>
      </c>
    </row>
    <row r="104" spans="1:17" x14ac:dyDescent="0.25">
      <c r="A104">
        <v>2024</v>
      </c>
      <c r="B104" s="2">
        <v>45566</v>
      </c>
      <c r="C104" s="2">
        <v>45657</v>
      </c>
      <c r="D104" s="22">
        <v>3000</v>
      </c>
      <c r="E104" s="24">
        <v>3400</v>
      </c>
      <c r="F104" s="7">
        <v>3411</v>
      </c>
      <c r="G104" s="7" t="s">
        <v>146</v>
      </c>
      <c r="H104" s="11">
        <v>404021.84</v>
      </c>
      <c r="I104" s="17">
        <v>460301.52</v>
      </c>
      <c r="J104" s="17">
        <v>460301.49</v>
      </c>
      <c r="K104" s="17">
        <v>460301.49</v>
      </c>
      <c r="L104" s="17">
        <v>460301.49</v>
      </c>
      <c r="M104" s="17">
        <v>452384.88</v>
      </c>
      <c r="O104" s="32" t="s">
        <v>252</v>
      </c>
      <c r="P104" t="s">
        <v>226</v>
      </c>
      <c r="Q104" s="2">
        <v>45692</v>
      </c>
    </row>
    <row r="105" spans="1:17" x14ac:dyDescent="0.25">
      <c r="A105">
        <v>2024</v>
      </c>
      <c r="B105" s="2">
        <v>45566</v>
      </c>
      <c r="C105" s="2">
        <v>45657</v>
      </c>
      <c r="D105" s="22">
        <v>3000</v>
      </c>
      <c r="E105" s="24">
        <v>3400</v>
      </c>
      <c r="F105" s="7">
        <v>3431</v>
      </c>
      <c r="G105" s="7" t="s">
        <v>147</v>
      </c>
      <c r="H105" s="11">
        <v>402283.35</v>
      </c>
      <c r="I105" s="14">
        <v>342283.35</v>
      </c>
      <c r="J105" s="17">
        <v>320144.48</v>
      </c>
      <c r="K105" s="17">
        <v>320144.48</v>
      </c>
      <c r="L105" s="17">
        <v>320144.48</v>
      </c>
      <c r="M105" s="17">
        <v>293727.74</v>
      </c>
      <c r="O105" s="32" t="s">
        <v>252</v>
      </c>
      <c r="P105" t="s">
        <v>226</v>
      </c>
      <c r="Q105" s="2">
        <v>45692</v>
      </c>
    </row>
    <row r="106" spans="1:17" x14ac:dyDescent="0.25">
      <c r="A106">
        <v>2024</v>
      </c>
      <c r="B106" s="2">
        <v>45566</v>
      </c>
      <c r="C106" s="2">
        <v>45657</v>
      </c>
      <c r="D106" s="22">
        <v>3000</v>
      </c>
      <c r="E106" s="24">
        <v>3400</v>
      </c>
      <c r="F106" s="7">
        <v>3451</v>
      </c>
      <c r="G106" s="7" t="s">
        <v>148</v>
      </c>
      <c r="H106" s="11">
        <v>548495.48</v>
      </c>
      <c r="I106" s="14">
        <v>689188.39</v>
      </c>
      <c r="J106" s="17">
        <v>566369.06000000006</v>
      </c>
      <c r="K106" s="17">
        <v>566369.06000000006</v>
      </c>
      <c r="L106" s="17">
        <v>566369.06000000006</v>
      </c>
      <c r="M106" s="17">
        <v>566369.06000000006</v>
      </c>
      <c r="O106" s="32" t="s">
        <v>252</v>
      </c>
      <c r="P106" t="s">
        <v>226</v>
      </c>
      <c r="Q106" s="2">
        <v>45692</v>
      </c>
    </row>
    <row r="107" spans="1:17" x14ac:dyDescent="0.25">
      <c r="A107">
        <v>2024</v>
      </c>
      <c r="B107" s="2">
        <v>45566</v>
      </c>
      <c r="C107" s="2">
        <v>45657</v>
      </c>
      <c r="D107" s="22">
        <v>3000</v>
      </c>
      <c r="E107" s="24">
        <v>3400</v>
      </c>
      <c r="F107" s="7">
        <v>3471</v>
      </c>
      <c r="G107" s="7" t="s">
        <v>149</v>
      </c>
      <c r="H107" s="10">
        <v>250000</v>
      </c>
      <c r="I107" s="14">
        <v>337100</v>
      </c>
      <c r="J107" s="17">
        <v>323080</v>
      </c>
      <c r="K107" s="17">
        <v>323080</v>
      </c>
      <c r="L107" s="17">
        <v>323080</v>
      </c>
      <c r="M107" s="17">
        <v>254480</v>
      </c>
      <c r="N107" t="s">
        <v>242</v>
      </c>
      <c r="O107" s="32" t="s">
        <v>252</v>
      </c>
      <c r="P107" t="s">
        <v>226</v>
      </c>
      <c r="Q107" s="2">
        <v>45692</v>
      </c>
    </row>
    <row r="108" spans="1:17" x14ac:dyDescent="0.25">
      <c r="A108">
        <v>2024</v>
      </c>
      <c r="B108" s="2">
        <v>45566</v>
      </c>
      <c r="C108" s="2">
        <v>45657</v>
      </c>
      <c r="D108" s="22">
        <v>3000</v>
      </c>
      <c r="E108" s="23">
        <v>3500</v>
      </c>
      <c r="F108" s="23">
        <v>3500</v>
      </c>
      <c r="G108" s="8" t="s">
        <v>150</v>
      </c>
      <c r="H108" s="9">
        <f>SUM(H109:H116)</f>
        <v>3779419.84</v>
      </c>
      <c r="I108" s="9">
        <f t="shared" ref="I108:M108" si="21">SUM(I109:I116)</f>
        <v>4996873.55</v>
      </c>
      <c r="J108" s="9">
        <f t="shared" si="21"/>
        <v>4360646.2200000007</v>
      </c>
      <c r="K108" s="9">
        <f t="shared" si="21"/>
        <v>4360646.2200000007</v>
      </c>
      <c r="L108" s="9">
        <f t="shared" si="21"/>
        <v>4360646.2200000007</v>
      </c>
      <c r="M108" s="9">
        <f t="shared" si="21"/>
        <v>4085129.2</v>
      </c>
      <c r="O108" s="32" t="s">
        <v>252</v>
      </c>
      <c r="P108" t="s">
        <v>226</v>
      </c>
      <c r="Q108" s="2">
        <v>45692</v>
      </c>
    </row>
    <row r="109" spans="1:17" x14ac:dyDescent="0.25">
      <c r="A109">
        <v>2024</v>
      </c>
      <c r="B109" s="2">
        <v>45566</v>
      </c>
      <c r="C109" s="2">
        <v>45657</v>
      </c>
      <c r="D109" s="22">
        <v>3000</v>
      </c>
      <c r="E109" s="24">
        <v>3500</v>
      </c>
      <c r="F109" s="7">
        <v>3511</v>
      </c>
      <c r="G109" s="7" t="s">
        <v>151</v>
      </c>
      <c r="H109" s="11">
        <v>149511.16</v>
      </c>
      <c r="I109" s="14">
        <v>448198.88</v>
      </c>
      <c r="J109" s="17">
        <v>444331.31</v>
      </c>
      <c r="K109" s="17">
        <v>444331.31</v>
      </c>
      <c r="L109" s="17">
        <v>444331.31</v>
      </c>
      <c r="M109" s="17">
        <v>441231.31</v>
      </c>
      <c r="N109" t="s">
        <v>232</v>
      </c>
      <c r="O109" s="32" t="s">
        <v>252</v>
      </c>
      <c r="P109" t="s">
        <v>226</v>
      </c>
      <c r="Q109" s="2">
        <v>45692</v>
      </c>
    </row>
    <row r="110" spans="1:17" x14ac:dyDescent="0.25">
      <c r="A110">
        <v>2024</v>
      </c>
      <c r="B110" s="2">
        <v>45566</v>
      </c>
      <c r="C110" s="2">
        <v>45657</v>
      </c>
      <c r="D110" s="22">
        <v>3000</v>
      </c>
      <c r="E110" s="24">
        <v>3500</v>
      </c>
      <c r="F110" s="7">
        <v>3521</v>
      </c>
      <c r="G110" s="26" t="s">
        <v>152</v>
      </c>
      <c r="H110" s="11">
        <v>0</v>
      </c>
      <c r="I110" s="14">
        <v>91346.34</v>
      </c>
      <c r="J110" s="17">
        <v>72930</v>
      </c>
      <c r="K110" s="17">
        <v>72930</v>
      </c>
      <c r="L110" s="17">
        <v>72930</v>
      </c>
      <c r="M110" s="17">
        <v>72930</v>
      </c>
      <c r="N110" t="s">
        <v>243</v>
      </c>
      <c r="O110" s="32" t="s">
        <v>252</v>
      </c>
      <c r="P110" t="s">
        <v>226</v>
      </c>
      <c r="Q110" s="2">
        <v>45692</v>
      </c>
    </row>
    <row r="111" spans="1:17" x14ac:dyDescent="0.25">
      <c r="A111">
        <v>2024</v>
      </c>
      <c r="B111" s="2">
        <v>45566</v>
      </c>
      <c r="C111" s="2">
        <v>45657</v>
      </c>
      <c r="D111" s="22">
        <v>3000</v>
      </c>
      <c r="E111" s="24">
        <v>3500</v>
      </c>
      <c r="F111" s="7">
        <v>3531</v>
      </c>
      <c r="G111" s="7" t="s">
        <v>153</v>
      </c>
      <c r="H111" s="11">
        <v>115517.24</v>
      </c>
      <c r="I111" s="14">
        <v>214590</v>
      </c>
      <c r="J111" s="17">
        <v>214589</v>
      </c>
      <c r="K111" s="17">
        <v>214589</v>
      </c>
      <c r="L111" s="17">
        <v>214589</v>
      </c>
      <c r="M111" s="17">
        <v>214589</v>
      </c>
      <c r="N111" t="s">
        <v>244</v>
      </c>
      <c r="O111" s="32" t="s">
        <v>252</v>
      </c>
      <c r="P111" t="s">
        <v>226</v>
      </c>
      <c r="Q111" s="2">
        <v>45692</v>
      </c>
    </row>
    <row r="112" spans="1:17" x14ac:dyDescent="0.25">
      <c r="A112">
        <v>2024</v>
      </c>
      <c r="B112" s="2">
        <v>45566</v>
      </c>
      <c r="C112" s="2">
        <v>45657</v>
      </c>
      <c r="D112" s="22">
        <v>3000</v>
      </c>
      <c r="E112" s="24">
        <v>3500</v>
      </c>
      <c r="F112" s="7">
        <v>3551</v>
      </c>
      <c r="G112" s="7" t="s">
        <v>154</v>
      </c>
      <c r="H112" s="11">
        <v>1309794.2999999996</v>
      </c>
      <c r="I112" s="14">
        <v>1492714.93</v>
      </c>
      <c r="J112" s="17">
        <v>1221661.17</v>
      </c>
      <c r="K112" s="17">
        <v>1221661.17</v>
      </c>
      <c r="L112" s="17">
        <v>1221661.17</v>
      </c>
      <c r="M112" s="17">
        <v>1156351.8500000001</v>
      </c>
      <c r="O112" s="32" t="s">
        <v>252</v>
      </c>
      <c r="P112" t="s">
        <v>226</v>
      </c>
      <c r="Q112" s="2">
        <v>45692</v>
      </c>
    </row>
    <row r="113" spans="1:17" x14ac:dyDescent="0.25">
      <c r="A113">
        <v>2024</v>
      </c>
      <c r="B113" s="2">
        <v>45566</v>
      </c>
      <c r="C113" s="2">
        <v>45657</v>
      </c>
      <c r="D113" s="22">
        <v>3000</v>
      </c>
      <c r="E113" s="24">
        <v>3500</v>
      </c>
      <c r="F113" s="7">
        <v>3571</v>
      </c>
      <c r="G113" s="7" t="s">
        <v>155</v>
      </c>
      <c r="H113" s="10">
        <v>2125097.14</v>
      </c>
      <c r="I113" s="14">
        <v>2715823.4</v>
      </c>
      <c r="J113" s="17">
        <v>2377034.7400000002</v>
      </c>
      <c r="K113" s="17">
        <v>2377034.7400000002</v>
      </c>
      <c r="L113" s="17">
        <v>2377034.7400000002</v>
      </c>
      <c r="M113" s="17">
        <v>2169927.04</v>
      </c>
      <c r="N113" t="s">
        <v>233</v>
      </c>
      <c r="O113" s="32" t="s">
        <v>252</v>
      </c>
      <c r="P113" t="s">
        <v>226</v>
      </c>
      <c r="Q113" s="2">
        <v>45692</v>
      </c>
    </row>
    <row r="114" spans="1:17" x14ac:dyDescent="0.25">
      <c r="A114">
        <v>2024</v>
      </c>
      <c r="B114" s="2">
        <v>45566</v>
      </c>
      <c r="C114" s="2">
        <v>45657</v>
      </c>
      <c r="D114" s="22">
        <v>3000</v>
      </c>
      <c r="E114" s="24">
        <v>3500</v>
      </c>
      <c r="F114" s="7">
        <v>3572</v>
      </c>
      <c r="G114" s="7" t="s">
        <v>156</v>
      </c>
      <c r="H114" s="10">
        <v>0</v>
      </c>
      <c r="I114" s="17">
        <v>0</v>
      </c>
      <c r="J114" s="17">
        <v>0</v>
      </c>
      <c r="K114" s="17">
        <v>0</v>
      </c>
      <c r="L114" s="17">
        <v>0</v>
      </c>
      <c r="M114" s="17">
        <v>0</v>
      </c>
      <c r="O114" s="32" t="s">
        <v>252</v>
      </c>
      <c r="P114" t="s">
        <v>226</v>
      </c>
      <c r="Q114" s="2">
        <v>45692</v>
      </c>
    </row>
    <row r="115" spans="1:17" x14ac:dyDescent="0.25">
      <c r="A115">
        <v>2024</v>
      </c>
      <c r="B115" s="2">
        <v>45566</v>
      </c>
      <c r="C115" s="2">
        <v>45657</v>
      </c>
      <c r="D115" s="22">
        <v>3000</v>
      </c>
      <c r="E115" s="24">
        <v>3500</v>
      </c>
      <c r="F115" s="7">
        <v>3581</v>
      </c>
      <c r="G115" s="7" t="s">
        <v>157</v>
      </c>
      <c r="H115" s="11">
        <v>0</v>
      </c>
      <c r="I115" s="17">
        <v>0</v>
      </c>
      <c r="J115" s="17">
        <v>0</v>
      </c>
      <c r="K115" s="17">
        <v>0</v>
      </c>
      <c r="L115" s="17">
        <v>0</v>
      </c>
      <c r="M115" s="17">
        <v>0</v>
      </c>
      <c r="O115" s="32" t="s">
        <v>252</v>
      </c>
      <c r="P115" t="s">
        <v>226</v>
      </c>
      <c r="Q115" s="2">
        <v>45692</v>
      </c>
    </row>
    <row r="116" spans="1:17" x14ac:dyDescent="0.25">
      <c r="A116">
        <v>2024</v>
      </c>
      <c r="B116" s="2">
        <v>45566</v>
      </c>
      <c r="C116" s="2">
        <v>45657</v>
      </c>
      <c r="D116" s="22">
        <v>3000</v>
      </c>
      <c r="E116" s="24">
        <v>3500</v>
      </c>
      <c r="F116" s="7">
        <v>3591</v>
      </c>
      <c r="G116" s="7" t="s">
        <v>158</v>
      </c>
      <c r="H116" s="11">
        <v>79500</v>
      </c>
      <c r="I116" s="14">
        <v>34200</v>
      </c>
      <c r="J116" s="17">
        <v>30100</v>
      </c>
      <c r="K116" s="17">
        <v>30100</v>
      </c>
      <c r="L116" s="17">
        <v>30100</v>
      </c>
      <c r="M116" s="17">
        <v>30100</v>
      </c>
      <c r="N116" t="s">
        <v>243</v>
      </c>
      <c r="O116" s="32" t="s">
        <v>252</v>
      </c>
      <c r="P116" t="s">
        <v>226</v>
      </c>
      <c r="Q116" s="2">
        <v>45692</v>
      </c>
    </row>
    <row r="117" spans="1:17" x14ac:dyDescent="0.25">
      <c r="A117">
        <v>2024</v>
      </c>
      <c r="B117" s="2">
        <v>45566</v>
      </c>
      <c r="C117" s="2">
        <v>45657</v>
      </c>
      <c r="D117" s="22">
        <v>3000</v>
      </c>
      <c r="E117" s="23">
        <v>3600</v>
      </c>
      <c r="F117" s="23">
        <v>3600</v>
      </c>
      <c r="G117" s="8" t="s">
        <v>159</v>
      </c>
      <c r="H117" s="9">
        <f>SUM(H118:H120)</f>
        <v>1117500</v>
      </c>
      <c r="I117" s="9">
        <f t="shared" ref="I117:M117" si="22">SUM(I118:I120)</f>
        <v>959052.67</v>
      </c>
      <c r="J117" s="9">
        <f t="shared" si="22"/>
        <v>827968.58</v>
      </c>
      <c r="K117" s="9">
        <f t="shared" si="22"/>
        <v>827968.58</v>
      </c>
      <c r="L117" s="9">
        <f t="shared" si="22"/>
        <v>827968.58</v>
      </c>
      <c r="M117" s="9">
        <f t="shared" si="22"/>
        <v>827968.58</v>
      </c>
      <c r="O117" s="32" t="s">
        <v>252</v>
      </c>
      <c r="P117" t="s">
        <v>226</v>
      </c>
      <c r="Q117" s="2">
        <v>45692</v>
      </c>
    </row>
    <row r="118" spans="1:17" x14ac:dyDescent="0.25">
      <c r="A118">
        <v>2024</v>
      </c>
      <c r="B118" s="2">
        <v>45566</v>
      </c>
      <c r="C118" s="2">
        <v>45657</v>
      </c>
      <c r="D118" s="22">
        <v>3000</v>
      </c>
      <c r="E118" s="24">
        <v>3600</v>
      </c>
      <c r="F118" s="7">
        <v>3611</v>
      </c>
      <c r="G118" s="7" t="s">
        <v>160</v>
      </c>
      <c r="H118" s="11">
        <v>750000</v>
      </c>
      <c r="I118" s="17">
        <v>750000</v>
      </c>
      <c r="J118" s="17">
        <v>619268.57999999996</v>
      </c>
      <c r="K118" s="17">
        <v>619268.57999999996</v>
      </c>
      <c r="L118" s="17">
        <v>619268.57999999996</v>
      </c>
      <c r="M118" s="17">
        <v>619268.57999999996</v>
      </c>
      <c r="O118" s="32" t="s">
        <v>252</v>
      </c>
      <c r="P118" t="s">
        <v>226</v>
      </c>
      <c r="Q118" s="2">
        <v>45692</v>
      </c>
    </row>
    <row r="119" spans="1:17" x14ac:dyDescent="0.25">
      <c r="A119">
        <v>2024</v>
      </c>
      <c r="B119" s="2">
        <v>45566</v>
      </c>
      <c r="C119" s="2">
        <v>45657</v>
      </c>
      <c r="D119" s="22">
        <v>3000</v>
      </c>
      <c r="E119" s="24">
        <v>3600</v>
      </c>
      <c r="F119" s="7">
        <v>3612</v>
      </c>
      <c r="G119" s="7" t="s">
        <v>161</v>
      </c>
      <c r="H119" s="11">
        <v>187500</v>
      </c>
      <c r="I119" s="14">
        <v>94052.67</v>
      </c>
      <c r="J119" s="17">
        <v>93700</v>
      </c>
      <c r="K119" s="17">
        <v>93700</v>
      </c>
      <c r="L119" s="17">
        <v>93700</v>
      </c>
      <c r="M119" s="17">
        <v>93700</v>
      </c>
      <c r="N119" t="s">
        <v>232</v>
      </c>
      <c r="O119" s="32" t="s">
        <v>252</v>
      </c>
      <c r="P119" t="s">
        <v>226</v>
      </c>
      <c r="Q119" s="2">
        <v>45692</v>
      </c>
    </row>
    <row r="120" spans="1:17" x14ac:dyDescent="0.25">
      <c r="A120">
        <v>2024</v>
      </c>
      <c r="B120" s="2">
        <v>45566</v>
      </c>
      <c r="C120" s="2">
        <v>45657</v>
      </c>
      <c r="D120" s="22">
        <v>3000</v>
      </c>
      <c r="E120" s="24">
        <v>3600</v>
      </c>
      <c r="F120" s="7">
        <v>3651</v>
      </c>
      <c r="G120" s="7" t="s">
        <v>162</v>
      </c>
      <c r="H120" s="11">
        <v>180000</v>
      </c>
      <c r="I120" s="17">
        <v>115000</v>
      </c>
      <c r="J120" s="17">
        <v>115000</v>
      </c>
      <c r="K120" s="17">
        <v>115000</v>
      </c>
      <c r="L120" s="17">
        <v>115000</v>
      </c>
      <c r="M120" s="17">
        <v>115000</v>
      </c>
      <c r="O120" s="32" t="s">
        <v>252</v>
      </c>
      <c r="P120" t="s">
        <v>226</v>
      </c>
      <c r="Q120" s="2">
        <v>45692</v>
      </c>
    </row>
    <row r="121" spans="1:17" x14ac:dyDescent="0.25">
      <c r="A121">
        <v>2024</v>
      </c>
      <c r="B121" s="2">
        <v>45566</v>
      </c>
      <c r="C121" s="2">
        <v>45657</v>
      </c>
      <c r="D121" s="22">
        <v>3000</v>
      </c>
      <c r="E121" s="23">
        <v>3700</v>
      </c>
      <c r="F121" s="23">
        <v>3700</v>
      </c>
      <c r="G121" s="8" t="s">
        <v>163</v>
      </c>
      <c r="H121" s="9">
        <f>SUM(H122:H125)</f>
        <v>560850</v>
      </c>
      <c r="I121" s="9">
        <f t="shared" ref="I121:M121" si="23">SUM(I122:I125)</f>
        <v>431619.66000000003</v>
      </c>
      <c r="J121" s="9">
        <f t="shared" si="23"/>
        <v>92473.89</v>
      </c>
      <c r="K121" s="9">
        <f t="shared" si="23"/>
        <v>92473.89</v>
      </c>
      <c r="L121" s="9">
        <f t="shared" si="23"/>
        <v>92473.89</v>
      </c>
      <c r="M121" s="9">
        <f t="shared" si="23"/>
        <v>92473.89</v>
      </c>
      <c r="O121" s="32" t="s">
        <v>252</v>
      </c>
      <c r="P121" t="s">
        <v>226</v>
      </c>
      <c r="Q121" s="2">
        <v>45692</v>
      </c>
    </row>
    <row r="122" spans="1:17" x14ac:dyDescent="0.25">
      <c r="A122">
        <v>2024</v>
      </c>
      <c r="B122" s="2">
        <v>45566</v>
      </c>
      <c r="C122" s="2">
        <v>45657</v>
      </c>
      <c r="D122" s="22">
        <v>3000</v>
      </c>
      <c r="E122" s="24">
        <v>3700</v>
      </c>
      <c r="F122" s="7">
        <v>3711</v>
      </c>
      <c r="G122" s="7" t="s">
        <v>164</v>
      </c>
      <c r="H122" s="14">
        <v>95750</v>
      </c>
      <c r="I122" s="17">
        <v>95750</v>
      </c>
      <c r="J122" s="17">
        <v>38445.58</v>
      </c>
      <c r="K122" s="14">
        <v>38445.58</v>
      </c>
      <c r="L122" s="14">
        <v>38445.58</v>
      </c>
      <c r="M122" s="14">
        <v>38445.58</v>
      </c>
      <c r="O122" s="32" t="s">
        <v>252</v>
      </c>
      <c r="P122" t="s">
        <v>226</v>
      </c>
      <c r="Q122" s="2">
        <v>45692</v>
      </c>
    </row>
    <row r="123" spans="1:17" x14ac:dyDescent="0.25">
      <c r="A123">
        <v>2024</v>
      </c>
      <c r="B123" s="2">
        <v>45566</v>
      </c>
      <c r="C123" s="2">
        <v>45657</v>
      </c>
      <c r="D123" s="22">
        <v>3000</v>
      </c>
      <c r="E123" s="24">
        <v>3700</v>
      </c>
      <c r="F123" s="7">
        <v>3721</v>
      </c>
      <c r="G123" s="7" t="s">
        <v>165</v>
      </c>
      <c r="H123" s="14">
        <v>18000</v>
      </c>
      <c r="I123" s="17">
        <v>18000</v>
      </c>
      <c r="J123" s="17">
        <v>0</v>
      </c>
      <c r="K123" s="17">
        <v>0</v>
      </c>
      <c r="L123" s="17">
        <v>0</v>
      </c>
      <c r="M123" s="17">
        <v>0</v>
      </c>
      <c r="O123" s="32" t="s">
        <v>252</v>
      </c>
      <c r="P123" t="s">
        <v>226</v>
      </c>
      <c r="Q123" s="2">
        <v>45692</v>
      </c>
    </row>
    <row r="124" spans="1:17" x14ac:dyDescent="0.25">
      <c r="A124">
        <v>2024</v>
      </c>
      <c r="B124" s="2">
        <v>45566</v>
      </c>
      <c r="C124" s="2">
        <v>45657</v>
      </c>
      <c r="D124" s="22">
        <v>3000</v>
      </c>
      <c r="E124" s="24">
        <v>3700</v>
      </c>
      <c r="F124" s="7">
        <v>3751</v>
      </c>
      <c r="G124" s="7" t="s">
        <v>166</v>
      </c>
      <c r="H124" s="14">
        <v>380000</v>
      </c>
      <c r="I124" s="14">
        <v>253769.66</v>
      </c>
      <c r="J124" s="17">
        <v>50071.6</v>
      </c>
      <c r="K124" s="17">
        <v>50071.6</v>
      </c>
      <c r="L124" s="17">
        <v>50071.6</v>
      </c>
      <c r="M124" s="17">
        <v>50071.6</v>
      </c>
      <c r="N124" t="s">
        <v>232</v>
      </c>
      <c r="O124" s="32" t="s">
        <v>252</v>
      </c>
      <c r="P124" t="s">
        <v>226</v>
      </c>
      <c r="Q124" s="2">
        <v>45692</v>
      </c>
    </row>
    <row r="125" spans="1:17" x14ac:dyDescent="0.25">
      <c r="A125">
        <v>2024</v>
      </c>
      <c r="B125" s="2">
        <v>45566</v>
      </c>
      <c r="C125" s="2">
        <v>45657</v>
      </c>
      <c r="D125" s="22">
        <v>3000</v>
      </c>
      <c r="E125" s="24">
        <v>3700</v>
      </c>
      <c r="F125" s="7">
        <v>3791</v>
      </c>
      <c r="G125" s="7" t="s">
        <v>167</v>
      </c>
      <c r="H125" s="14">
        <v>67100</v>
      </c>
      <c r="I125" s="14">
        <v>64100</v>
      </c>
      <c r="J125" s="17">
        <v>3956.71</v>
      </c>
      <c r="K125" s="14">
        <v>3956.71</v>
      </c>
      <c r="L125" s="14">
        <v>3956.71</v>
      </c>
      <c r="M125" s="14">
        <v>3956.71</v>
      </c>
      <c r="O125" s="32" t="s">
        <v>252</v>
      </c>
      <c r="P125" t="s">
        <v>226</v>
      </c>
      <c r="Q125" s="2">
        <v>45692</v>
      </c>
    </row>
    <row r="126" spans="1:17" x14ac:dyDescent="0.25">
      <c r="A126">
        <v>2024</v>
      </c>
      <c r="B126" s="2">
        <v>45566</v>
      </c>
      <c r="C126" s="2">
        <v>45657</v>
      </c>
      <c r="D126" s="22">
        <v>3000</v>
      </c>
      <c r="E126" s="23">
        <v>3800</v>
      </c>
      <c r="F126" s="23">
        <v>3800</v>
      </c>
      <c r="G126" s="8" t="s">
        <v>168</v>
      </c>
      <c r="H126" s="9">
        <f>SUM(H127:H130)</f>
        <v>920770</v>
      </c>
      <c r="I126" s="9">
        <f t="shared" ref="I126:M126" si="24">SUM(I127:I130)</f>
        <v>756667.15</v>
      </c>
      <c r="J126" s="9">
        <f t="shared" si="24"/>
        <v>513267.11</v>
      </c>
      <c r="K126" s="9">
        <f t="shared" si="24"/>
        <v>513267.11</v>
      </c>
      <c r="L126" s="9">
        <f t="shared" si="24"/>
        <v>513267.11</v>
      </c>
      <c r="M126" s="9">
        <f t="shared" si="24"/>
        <v>513267.11</v>
      </c>
      <c r="O126" s="32" t="s">
        <v>252</v>
      </c>
      <c r="P126" t="s">
        <v>226</v>
      </c>
      <c r="Q126" s="2">
        <v>45692</v>
      </c>
    </row>
    <row r="127" spans="1:17" x14ac:dyDescent="0.25">
      <c r="A127">
        <v>2024</v>
      </c>
      <c r="B127" s="2">
        <v>45566</v>
      </c>
      <c r="C127" s="2">
        <v>45657</v>
      </c>
      <c r="D127" s="22">
        <v>3000</v>
      </c>
      <c r="E127" s="24">
        <v>3800</v>
      </c>
      <c r="F127" s="7">
        <v>3812</v>
      </c>
      <c r="G127" s="7" t="s">
        <v>169</v>
      </c>
      <c r="H127" s="10">
        <v>0</v>
      </c>
      <c r="I127" s="17">
        <v>0</v>
      </c>
      <c r="J127" s="17">
        <v>0</v>
      </c>
      <c r="K127" s="17">
        <v>0</v>
      </c>
      <c r="L127" s="17">
        <v>0</v>
      </c>
      <c r="M127" s="17">
        <v>0</v>
      </c>
      <c r="O127" s="32" t="s">
        <v>252</v>
      </c>
      <c r="P127" t="s">
        <v>226</v>
      </c>
      <c r="Q127" s="2">
        <v>45692</v>
      </c>
    </row>
    <row r="128" spans="1:17" x14ac:dyDescent="0.25">
      <c r="A128">
        <v>2024</v>
      </c>
      <c r="B128" s="2">
        <v>45566</v>
      </c>
      <c r="C128" s="2">
        <v>45657</v>
      </c>
      <c r="D128" s="22">
        <v>3000</v>
      </c>
      <c r="E128" s="24">
        <v>3800</v>
      </c>
      <c r="F128" s="7">
        <v>3821</v>
      </c>
      <c r="G128" s="7" t="s">
        <v>170</v>
      </c>
      <c r="H128" s="11">
        <v>455270</v>
      </c>
      <c r="I128" s="14">
        <v>505270</v>
      </c>
      <c r="J128" s="17">
        <v>494732.63</v>
      </c>
      <c r="K128" s="17">
        <v>494732.63</v>
      </c>
      <c r="L128" s="17">
        <v>494732.63</v>
      </c>
      <c r="M128" s="17">
        <v>494732.63</v>
      </c>
      <c r="O128" s="32" t="s">
        <v>252</v>
      </c>
      <c r="P128" t="s">
        <v>226</v>
      </c>
      <c r="Q128" s="2">
        <v>45692</v>
      </c>
    </row>
    <row r="129" spans="1:17" x14ac:dyDescent="0.25">
      <c r="A129">
        <v>2024</v>
      </c>
      <c r="B129" s="2">
        <v>45566</v>
      </c>
      <c r="C129" s="2">
        <v>45657</v>
      </c>
      <c r="D129" s="22">
        <v>3000</v>
      </c>
      <c r="E129" s="24">
        <v>3800</v>
      </c>
      <c r="F129" s="7">
        <v>3831</v>
      </c>
      <c r="G129" s="7" t="s">
        <v>171</v>
      </c>
      <c r="H129" s="11">
        <v>365500</v>
      </c>
      <c r="I129" s="14">
        <v>245897.15</v>
      </c>
      <c r="J129" s="17">
        <v>18534.48</v>
      </c>
      <c r="K129" s="14">
        <v>18534.48</v>
      </c>
      <c r="L129" s="14">
        <v>18534.48</v>
      </c>
      <c r="M129" s="14">
        <v>18534.48</v>
      </c>
      <c r="N129" t="s">
        <v>232</v>
      </c>
      <c r="O129" s="32" t="s">
        <v>252</v>
      </c>
      <c r="P129" t="s">
        <v>226</v>
      </c>
      <c r="Q129" s="2">
        <v>45692</v>
      </c>
    </row>
    <row r="130" spans="1:17" x14ac:dyDescent="0.25">
      <c r="A130">
        <v>2024</v>
      </c>
      <c r="B130" s="2">
        <v>45566</v>
      </c>
      <c r="C130" s="2">
        <v>45657</v>
      </c>
      <c r="D130" s="22">
        <v>3000</v>
      </c>
      <c r="E130" s="24">
        <v>3800</v>
      </c>
      <c r="F130" s="7">
        <v>3853</v>
      </c>
      <c r="G130" s="7" t="s">
        <v>172</v>
      </c>
      <c r="H130" s="11">
        <v>100000</v>
      </c>
      <c r="I130" s="14">
        <v>5500</v>
      </c>
      <c r="J130" s="17">
        <v>0</v>
      </c>
      <c r="K130" s="17">
        <v>0</v>
      </c>
      <c r="L130" s="17">
        <v>0</v>
      </c>
      <c r="M130" s="17">
        <v>0</v>
      </c>
      <c r="O130" s="32" t="s">
        <v>252</v>
      </c>
      <c r="P130" t="s">
        <v>226</v>
      </c>
      <c r="Q130" s="2">
        <v>45692</v>
      </c>
    </row>
    <row r="131" spans="1:17" x14ac:dyDescent="0.25">
      <c r="A131">
        <v>2024</v>
      </c>
      <c r="B131" s="2">
        <v>45566</v>
      </c>
      <c r="C131" s="2">
        <v>45657</v>
      </c>
      <c r="D131" s="22">
        <v>3000</v>
      </c>
      <c r="E131" s="23">
        <v>3900</v>
      </c>
      <c r="F131" s="23">
        <v>3900</v>
      </c>
      <c r="G131" s="8" t="s">
        <v>173</v>
      </c>
      <c r="H131" s="9">
        <f>SUM(H132:H134)</f>
        <v>4764501.6899999995</v>
      </c>
      <c r="I131" s="9">
        <f t="shared" ref="I131:M131" si="25">SUM(I132:I134)</f>
        <v>2826423.92</v>
      </c>
      <c r="J131" s="9">
        <f t="shared" si="25"/>
        <v>2223151.34</v>
      </c>
      <c r="K131" s="9">
        <f t="shared" si="25"/>
        <v>2223151.34</v>
      </c>
      <c r="L131" s="9">
        <f t="shared" si="25"/>
        <v>2223151.34</v>
      </c>
      <c r="M131" s="9">
        <f t="shared" si="25"/>
        <v>2223151.34</v>
      </c>
      <c r="O131" s="32" t="s">
        <v>252</v>
      </c>
      <c r="P131" t="s">
        <v>226</v>
      </c>
      <c r="Q131" s="2">
        <v>45692</v>
      </c>
    </row>
    <row r="132" spans="1:17" x14ac:dyDescent="0.25">
      <c r="A132">
        <v>2024</v>
      </c>
      <c r="B132" s="2">
        <v>45566</v>
      </c>
      <c r="C132" s="2">
        <v>45657</v>
      </c>
      <c r="D132" s="22">
        <v>3000</v>
      </c>
      <c r="E132" s="24">
        <v>3900</v>
      </c>
      <c r="F132" s="7">
        <v>3921</v>
      </c>
      <c r="G132" s="7" t="s">
        <v>174</v>
      </c>
      <c r="H132" s="10">
        <v>3053517.3099999991</v>
      </c>
      <c r="I132" s="14">
        <v>1120776.6000000001</v>
      </c>
      <c r="J132" s="17">
        <v>700391.34</v>
      </c>
      <c r="K132" s="17">
        <v>700391.34</v>
      </c>
      <c r="L132" s="17">
        <v>700391.34</v>
      </c>
      <c r="M132" s="17">
        <v>700391.34</v>
      </c>
      <c r="O132" s="32" t="s">
        <v>252</v>
      </c>
      <c r="P132" t="s">
        <v>226</v>
      </c>
      <c r="Q132" s="2">
        <v>45692</v>
      </c>
    </row>
    <row r="133" spans="1:17" x14ac:dyDescent="0.25">
      <c r="A133">
        <v>2024</v>
      </c>
      <c r="B133" s="2">
        <v>45566</v>
      </c>
      <c r="C133" s="2">
        <v>45657</v>
      </c>
      <c r="D133" s="22">
        <v>3000</v>
      </c>
      <c r="E133" s="24">
        <v>3900</v>
      </c>
      <c r="F133" s="7">
        <v>3961</v>
      </c>
      <c r="G133" s="7" t="s">
        <v>175</v>
      </c>
      <c r="H133" s="11">
        <v>0</v>
      </c>
      <c r="I133" s="17">
        <v>0</v>
      </c>
      <c r="J133" s="17">
        <v>0</v>
      </c>
      <c r="K133" s="17">
        <v>0</v>
      </c>
      <c r="L133" s="17">
        <v>0</v>
      </c>
      <c r="M133" s="17">
        <v>0</v>
      </c>
      <c r="O133" s="32" t="s">
        <v>252</v>
      </c>
      <c r="P133" t="s">
        <v>226</v>
      </c>
      <c r="Q133" s="2">
        <v>45692</v>
      </c>
    </row>
    <row r="134" spans="1:17" x14ac:dyDescent="0.25">
      <c r="A134">
        <v>2024</v>
      </c>
      <c r="B134" s="2">
        <v>45566</v>
      </c>
      <c r="C134" s="2">
        <v>45657</v>
      </c>
      <c r="D134" s="22">
        <v>3000</v>
      </c>
      <c r="E134" s="24">
        <v>3900</v>
      </c>
      <c r="F134" s="7">
        <v>3981</v>
      </c>
      <c r="G134" s="7" t="s">
        <v>176</v>
      </c>
      <c r="H134" s="11">
        <v>1710984.3800000006</v>
      </c>
      <c r="I134" s="14">
        <v>1705647.32</v>
      </c>
      <c r="J134" s="17">
        <v>1522760</v>
      </c>
      <c r="K134" s="17">
        <v>1522760</v>
      </c>
      <c r="L134" s="17">
        <v>1522760</v>
      </c>
      <c r="M134" s="17">
        <v>1522760</v>
      </c>
      <c r="O134" s="32" t="s">
        <v>252</v>
      </c>
      <c r="P134" t="s">
        <v>226</v>
      </c>
      <c r="Q134" s="2">
        <v>45692</v>
      </c>
    </row>
    <row r="135" spans="1:17" x14ac:dyDescent="0.25">
      <c r="A135">
        <v>2024</v>
      </c>
      <c r="B135" s="2">
        <v>45566</v>
      </c>
      <c r="C135" s="2">
        <v>45657</v>
      </c>
      <c r="D135" s="27">
        <v>4000</v>
      </c>
      <c r="E135" s="23">
        <v>4000</v>
      </c>
      <c r="F135" s="28">
        <v>4000</v>
      </c>
      <c r="G135" s="8" t="s">
        <v>177</v>
      </c>
      <c r="H135" s="9">
        <f>SUM(H136:H137)</f>
        <v>42000</v>
      </c>
      <c r="I135" s="9">
        <f t="shared" ref="I135:M135" si="26">SUM(I136:I137)</f>
        <v>42000</v>
      </c>
      <c r="J135" s="9">
        <f t="shared" si="26"/>
        <v>12000</v>
      </c>
      <c r="K135" s="9">
        <f t="shared" si="26"/>
        <v>12000</v>
      </c>
      <c r="L135" s="9">
        <f t="shared" si="26"/>
        <v>12000</v>
      </c>
      <c r="M135" s="9">
        <f t="shared" si="26"/>
        <v>12000</v>
      </c>
      <c r="O135" s="32" t="s">
        <v>252</v>
      </c>
      <c r="P135" t="s">
        <v>226</v>
      </c>
      <c r="Q135" s="2">
        <v>45692</v>
      </c>
    </row>
    <row r="136" spans="1:17" x14ac:dyDescent="0.25">
      <c r="A136">
        <v>2024</v>
      </c>
      <c r="B136" s="2">
        <v>45566</v>
      </c>
      <c r="C136" s="2">
        <v>45657</v>
      </c>
      <c r="D136" s="22">
        <v>4000</v>
      </c>
      <c r="E136" s="24">
        <v>4400</v>
      </c>
      <c r="F136" s="7">
        <v>4414</v>
      </c>
      <c r="G136" s="7" t="s">
        <v>178</v>
      </c>
      <c r="H136" s="14">
        <v>30000</v>
      </c>
      <c r="I136" s="17">
        <v>30000</v>
      </c>
      <c r="J136" s="17">
        <v>0</v>
      </c>
      <c r="K136" s="17">
        <v>0</v>
      </c>
      <c r="L136" s="17">
        <v>0</v>
      </c>
      <c r="M136" s="17">
        <v>0</v>
      </c>
      <c r="O136" s="32" t="s">
        <v>252</v>
      </c>
      <c r="P136" t="s">
        <v>226</v>
      </c>
      <c r="Q136" s="2">
        <v>45692</v>
      </c>
    </row>
    <row r="137" spans="1:17" x14ac:dyDescent="0.25">
      <c r="A137">
        <v>2024</v>
      </c>
      <c r="B137" s="2">
        <v>45566</v>
      </c>
      <c r="C137" s="2">
        <v>45657</v>
      </c>
      <c r="D137" s="22">
        <v>4000</v>
      </c>
      <c r="E137" s="24">
        <v>4400</v>
      </c>
      <c r="F137" s="7">
        <v>4421</v>
      </c>
      <c r="G137" s="7" t="s">
        <v>179</v>
      </c>
      <c r="H137" s="14">
        <v>12000</v>
      </c>
      <c r="I137" s="17">
        <v>12000</v>
      </c>
      <c r="J137" s="17">
        <v>12000</v>
      </c>
      <c r="K137" s="17">
        <v>12000</v>
      </c>
      <c r="L137" s="17">
        <v>12000</v>
      </c>
      <c r="M137" s="17">
        <v>12000</v>
      </c>
      <c r="O137" s="32" t="s">
        <v>252</v>
      </c>
      <c r="P137" t="s">
        <v>226</v>
      </c>
      <c r="Q137" s="2">
        <v>45692</v>
      </c>
    </row>
    <row r="138" spans="1:17" x14ac:dyDescent="0.25">
      <c r="A138">
        <v>2024</v>
      </c>
      <c r="B138" s="2">
        <v>45566</v>
      </c>
      <c r="C138" s="2">
        <v>45657</v>
      </c>
      <c r="D138" s="29">
        <v>5000</v>
      </c>
      <c r="E138" s="29">
        <v>5000</v>
      </c>
      <c r="F138" s="29">
        <v>5000</v>
      </c>
      <c r="G138" s="30" t="s">
        <v>180</v>
      </c>
      <c r="H138" s="9">
        <f>H139+H143+H144+H146+H150+H151+H161+H162+H163</f>
        <v>1346370</v>
      </c>
      <c r="I138" s="9">
        <f t="shared" ref="I138:M138" si="27">I139+I143+I144+I146+I150+I151+I161+I162+I163</f>
        <v>8548823.4199999999</v>
      </c>
      <c r="J138" s="9">
        <f t="shared" si="27"/>
        <v>7865398.709999999</v>
      </c>
      <c r="K138" s="9">
        <f t="shared" si="27"/>
        <v>7865398.6999999993</v>
      </c>
      <c r="L138" s="9">
        <f t="shared" si="27"/>
        <v>7865398.6999999993</v>
      </c>
      <c r="M138" s="9">
        <f t="shared" si="27"/>
        <v>7571671.3299999991</v>
      </c>
      <c r="O138" s="32" t="s">
        <v>252</v>
      </c>
      <c r="P138" t="s">
        <v>226</v>
      </c>
      <c r="Q138" s="2">
        <v>45692</v>
      </c>
    </row>
    <row r="139" spans="1:17" x14ac:dyDescent="0.25">
      <c r="A139">
        <v>2024</v>
      </c>
      <c r="B139" s="2">
        <v>45566</v>
      </c>
      <c r="C139" s="2">
        <v>45657</v>
      </c>
      <c r="D139" s="24">
        <v>5000</v>
      </c>
      <c r="E139" s="23">
        <v>5100</v>
      </c>
      <c r="F139" s="23">
        <v>5100</v>
      </c>
      <c r="G139" s="8" t="s">
        <v>181</v>
      </c>
      <c r="H139" s="9">
        <f>SUM(H140:H142)</f>
        <v>152000</v>
      </c>
      <c r="I139" s="9">
        <f t="shared" ref="I139:M139" si="28">SUM(I140:I142)</f>
        <v>1027965.17</v>
      </c>
      <c r="J139" s="9">
        <f t="shared" si="28"/>
        <v>967575.01</v>
      </c>
      <c r="K139" s="9">
        <f t="shared" si="28"/>
        <v>967575.01</v>
      </c>
      <c r="L139" s="9">
        <f t="shared" si="28"/>
        <v>967575.01</v>
      </c>
      <c r="M139" s="9">
        <f t="shared" si="28"/>
        <v>948175.01</v>
      </c>
      <c r="O139" s="32" t="s">
        <v>252</v>
      </c>
      <c r="P139" t="s">
        <v>226</v>
      </c>
      <c r="Q139" s="2">
        <v>45692</v>
      </c>
    </row>
    <row r="140" spans="1:17" x14ac:dyDescent="0.25">
      <c r="A140">
        <v>2024</v>
      </c>
      <c r="B140" s="2">
        <v>45566</v>
      </c>
      <c r="C140" s="2">
        <v>45657</v>
      </c>
      <c r="D140" s="24">
        <v>5000</v>
      </c>
      <c r="E140" s="24">
        <v>5100</v>
      </c>
      <c r="F140" s="7">
        <v>5111</v>
      </c>
      <c r="G140" s="7" t="s">
        <v>182</v>
      </c>
      <c r="H140" s="14">
        <v>12000</v>
      </c>
      <c r="I140" s="14">
        <v>7300</v>
      </c>
      <c r="J140" s="14">
        <v>7300</v>
      </c>
      <c r="K140" s="14">
        <v>7300</v>
      </c>
      <c r="L140" s="14">
        <v>7300</v>
      </c>
      <c r="M140" s="14">
        <v>7300</v>
      </c>
      <c r="N140" t="s">
        <v>232</v>
      </c>
      <c r="O140" s="32" t="s">
        <v>252</v>
      </c>
      <c r="P140" t="s">
        <v>226</v>
      </c>
      <c r="Q140" s="2">
        <v>45692</v>
      </c>
    </row>
    <row r="141" spans="1:17" x14ac:dyDescent="0.25">
      <c r="A141">
        <v>2024</v>
      </c>
      <c r="B141" s="2">
        <v>45566</v>
      </c>
      <c r="C141" s="2">
        <v>45657</v>
      </c>
      <c r="D141" s="24">
        <v>5000</v>
      </c>
      <c r="E141" s="24">
        <v>5100</v>
      </c>
      <c r="F141" s="7">
        <v>5151</v>
      </c>
      <c r="G141" s="7" t="s">
        <v>183</v>
      </c>
      <c r="H141" s="14">
        <v>140000</v>
      </c>
      <c r="I141" s="14">
        <v>962265.17</v>
      </c>
      <c r="J141" s="14">
        <v>908514.15</v>
      </c>
      <c r="K141" s="14">
        <v>908514.15</v>
      </c>
      <c r="L141" s="14">
        <v>908514.15</v>
      </c>
      <c r="M141" s="14">
        <v>889114.15</v>
      </c>
      <c r="N141" t="s">
        <v>245</v>
      </c>
      <c r="O141" s="32" t="s">
        <v>252</v>
      </c>
      <c r="P141" t="s">
        <v>226</v>
      </c>
      <c r="Q141" s="2">
        <v>45692</v>
      </c>
    </row>
    <row r="142" spans="1:17" x14ac:dyDescent="0.25">
      <c r="A142">
        <v>2024</v>
      </c>
      <c r="B142" s="2">
        <v>45566</v>
      </c>
      <c r="C142" s="2">
        <v>45657</v>
      </c>
      <c r="D142" s="24">
        <v>5000</v>
      </c>
      <c r="E142" s="24">
        <v>5100</v>
      </c>
      <c r="F142" s="7">
        <v>5191</v>
      </c>
      <c r="G142" s="7" t="s">
        <v>184</v>
      </c>
      <c r="H142" s="14">
        <v>0</v>
      </c>
      <c r="I142" s="14">
        <v>58400</v>
      </c>
      <c r="J142" s="14">
        <v>51760.86</v>
      </c>
      <c r="K142" s="14">
        <v>51760.86</v>
      </c>
      <c r="L142" s="14">
        <v>51760.86</v>
      </c>
      <c r="M142" s="14">
        <v>51760.86</v>
      </c>
      <c r="N142" t="s">
        <v>246</v>
      </c>
      <c r="O142" s="32" t="s">
        <v>252</v>
      </c>
      <c r="P142" t="s">
        <v>226</v>
      </c>
      <c r="Q142" s="2">
        <v>45692</v>
      </c>
    </row>
    <row r="143" spans="1:17" x14ac:dyDescent="0.25">
      <c r="A143">
        <v>2024</v>
      </c>
      <c r="B143" s="2">
        <v>45566</v>
      </c>
      <c r="C143" s="2">
        <v>45657</v>
      </c>
      <c r="D143" s="24">
        <v>5000</v>
      </c>
      <c r="E143" s="23">
        <v>5200</v>
      </c>
      <c r="F143" s="23">
        <v>5200</v>
      </c>
      <c r="G143" s="8" t="s">
        <v>185</v>
      </c>
      <c r="H143" s="9">
        <v>0</v>
      </c>
      <c r="I143" s="9">
        <v>0</v>
      </c>
      <c r="J143" s="9">
        <v>0</v>
      </c>
      <c r="K143" s="9">
        <v>0</v>
      </c>
      <c r="L143" s="9">
        <v>0</v>
      </c>
      <c r="M143" s="9">
        <v>0</v>
      </c>
      <c r="O143" s="32" t="s">
        <v>252</v>
      </c>
      <c r="P143" t="s">
        <v>226</v>
      </c>
      <c r="Q143" s="2">
        <v>45692</v>
      </c>
    </row>
    <row r="144" spans="1:17" x14ac:dyDescent="0.25">
      <c r="A144">
        <v>2024</v>
      </c>
      <c r="B144" s="2">
        <v>45566</v>
      </c>
      <c r="C144" s="2">
        <v>45657</v>
      </c>
      <c r="D144" s="24">
        <v>5000</v>
      </c>
      <c r="E144" s="23">
        <v>5300</v>
      </c>
      <c r="F144" s="23">
        <v>5300</v>
      </c>
      <c r="G144" s="8" t="s">
        <v>186</v>
      </c>
      <c r="H144" s="9">
        <f>SUM(H145)</f>
        <v>0</v>
      </c>
      <c r="I144" s="9">
        <f t="shared" ref="I144:M144" si="29">SUM(I145)</f>
        <v>0</v>
      </c>
      <c r="J144" s="9">
        <f t="shared" si="29"/>
        <v>0</v>
      </c>
      <c r="K144" s="9">
        <f t="shared" si="29"/>
        <v>0</v>
      </c>
      <c r="L144" s="9">
        <f t="shared" si="29"/>
        <v>0</v>
      </c>
      <c r="M144" s="9">
        <f t="shared" si="29"/>
        <v>0</v>
      </c>
      <c r="O144" s="32" t="s">
        <v>252</v>
      </c>
      <c r="P144" t="s">
        <v>226</v>
      </c>
      <c r="Q144" s="2">
        <v>45692</v>
      </c>
    </row>
    <row r="145" spans="1:17" x14ac:dyDescent="0.25">
      <c r="A145">
        <v>2024</v>
      </c>
      <c r="B145" s="2">
        <v>45566</v>
      </c>
      <c r="C145" s="2">
        <v>45657</v>
      </c>
      <c r="D145" s="24">
        <v>5000</v>
      </c>
      <c r="E145" s="24">
        <v>5300</v>
      </c>
      <c r="F145" s="7">
        <v>5321</v>
      </c>
      <c r="G145" s="7" t="s">
        <v>187</v>
      </c>
      <c r="H145" s="14">
        <v>0</v>
      </c>
      <c r="I145" s="17">
        <v>0</v>
      </c>
      <c r="J145" s="14">
        <v>0</v>
      </c>
      <c r="K145" s="14">
        <v>0</v>
      </c>
      <c r="L145" s="14">
        <v>0</v>
      </c>
      <c r="M145" s="14">
        <v>0</v>
      </c>
      <c r="O145" s="32" t="s">
        <v>252</v>
      </c>
      <c r="P145" t="s">
        <v>226</v>
      </c>
      <c r="Q145" s="2">
        <v>45692</v>
      </c>
    </row>
    <row r="146" spans="1:17" x14ac:dyDescent="0.25">
      <c r="A146">
        <v>2024</v>
      </c>
      <c r="B146" s="2">
        <v>45566</v>
      </c>
      <c r="C146" s="2">
        <v>45657</v>
      </c>
      <c r="D146" s="24">
        <v>5000</v>
      </c>
      <c r="E146" s="23">
        <v>5400</v>
      </c>
      <c r="F146" s="23">
        <v>5400</v>
      </c>
      <c r="G146" s="8" t="s">
        <v>188</v>
      </c>
      <c r="H146" s="9">
        <f>SUM(H147:H149)</f>
        <v>0</v>
      </c>
      <c r="I146" s="9">
        <f t="shared" ref="I146:M146" si="30">SUM(I147:I149)</f>
        <v>5029033.9000000004</v>
      </c>
      <c r="J146" s="9">
        <f t="shared" si="30"/>
        <v>4745722.0299999993</v>
      </c>
      <c r="K146" s="9">
        <f>SUM(K147:K149)</f>
        <v>4745722.0199999996</v>
      </c>
      <c r="L146" s="9">
        <f t="shared" si="30"/>
        <v>4745722.0199999996</v>
      </c>
      <c r="M146" s="9">
        <f t="shared" si="30"/>
        <v>4745722.0199999996</v>
      </c>
      <c r="O146" s="32" t="s">
        <v>252</v>
      </c>
      <c r="P146" t="s">
        <v>226</v>
      </c>
      <c r="Q146" s="2">
        <v>45692</v>
      </c>
    </row>
    <row r="147" spans="1:17" x14ac:dyDescent="0.25">
      <c r="A147">
        <v>2024</v>
      </c>
      <c r="B147" s="2">
        <v>45566</v>
      </c>
      <c r="C147" s="2">
        <v>45657</v>
      </c>
      <c r="D147" s="24">
        <v>5000</v>
      </c>
      <c r="E147" s="23">
        <v>5400</v>
      </c>
      <c r="F147" s="24">
        <v>5411</v>
      </c>
      <c r="G147" s="12" t="s">
        <v>188</v>
      </c>
      <c r="H147" s="14">
        <v>0</v>
      </c>
      <c r="I147" s="14">
        <v>3816000</v>
      </c>
      <c r="J147" s="14">
        <v>3539706.61</v>
      </c>
      <c r="K147" s="33">
        <v>3539706.6</v>
      </c>
      <c r="L147" s="33">
        <v>3539706.6</v>
      </c>
      <c r="M147" s="33">
        <v>3539706.6</v>
      </c>
      <c r="N147" t="s">
        <v>247</v>
      </c>
      <c r="O147" s="32" t="s">
        <v>252</v>
      </c>
      <c r="P147" t="s">
        <v>226</v>
      </c>
      <c r="Q147" s="2">
        <v>45692</v>
      </c>
    </row>
    <row r="148" spans="1:17" x14ac:dyDescent="0.25">
      <c r="A148">
        <v>2024</v>
      </c>
      <c r="B148" s="2">
        <v>45566</v>
      </c>
      <c r="C148" s="2">
        <v>45657</v>
      </c>
      <c r="D148" s="24">
        <v>5000</v>
      </c>
      <c r="E148" s="24">
        <v>5400</v>
      </c>
      <c r="F148" s="24">
        <v>5421</v>
      </c>
      <c r="G148" s="12" t="s">
        <v>189</v>
      </c>
      <c r="H148" s="14">
        <v>0</v>
      </c>
      <c r="I148" s="33">
        <v>800000</v>
      </c>
      <c r="J148" s="33">
        <v>793147</v>
      </c>
      <c r="K148" s="33">
        <v>793147</v>
      </c>
      <c r="L148" s="33">
        <v>793147</v>
      </c>
      <c r="M148" s="33">
        <v>793147</v>
      </c>
      <c r="O148" s="32" t="s">
        <v>252</v>
      </c>
      <c r="P148" t="s">
        <v>226</v>
      </c>
      <c r="Q148" s="2">
        <v>45692</v>
      </c>
    </row>
    <row r="149" spans="1:17" x14ac:dyDescent="0.25">
      <c r="A149">
        <v>2024</v>
      </c>
      <c r="B149" s="2">
        <v>45566</v>
      </c>
      <c r="C149" s="2">
        <v>45657</v>
      </c>
      <c r="D149" s="24">
        <v>5000</v>
      </c>
      <c r="E149" s="24">
        <v>5400</v>
      </c>
      <c r="F149" s="7">
        <v>5491</v>
      </c>
      <c r="G149" s="7" t="s">
        <v>190</v>
      </c>
      <c r="H149" s="14">
        <v>0</v>
      </c>
      <c r="I149" s="17">
        <v>413033.9</v>
      </c>
      <c r="J149" s="17">
        <v>412868.42</v>
      </c>
      <c r="K149" s="33">
        <v>412868.42</v>
      </c>
      <c r="L149" s="33">
        <v>412868.42</v>
      </c>
      <c r="M149" s="33">
        <v>412868.42</v>
      </c>
      <c r="N149" t="s">
        <v>248</v>
      </c>
      <c r="O149" s="32" t="s">
        <v>252</v>
      </c>
      <c r="P149" t="s">
        <v>226</v>
      </c>
      <c r="Q149" s="2">
        <v>45692</v>
      </c>
    </row>
    <row r="150" spans="1:17" x14ac:dyDescent="0.25">
      <c r="A150">
        <v>2024</v>
      </c>
      <c r="B150" s="2">
        <v>45566</v>
      </c>
      <c r="C150" s="2">
        <v>45657</v>
      </c>
      <c r="D150" s="24">
        <v>5000</v>
      </c>
      <c r="E150" s="23">
        <v>5500</v>
      </c>
      <c r="F150" s="23">
        <v>5500</v>
      </c>
      <c r="G150" s="8" t="s">
        <v>191</v>
      </c>
      <c r="H150" s="9">
        <v>0</v>
      </c>
      <c r="I150" s="9">
        <v>0</v>
      </c>
      <c r="J150" s="9">
        <v>0</v>
      </c>
      <c r="K150" s="9">
        <v>0</v>
      </c>
      <c r="L150" s="9">
        <v>0</v>
      </c>
      <c r="M150" s="9">
        <v>0</v>
      </c>
      <c r="O150" s="32" t="s">
        <v>252</v>
      </c>
      <c r="P150" t="s">
        <v>226</v>
      </c>
      <c r="Q150" s="2">
        <v>45692</v>
      </c>
    </row>
    <row r="151" spans="1:17" x14ac:dyDescent="0.25">
      <c r="A151">
        <v>2024</v>
      </c>
      <c r="B151" s="2">
        <v>45566</v>
      </c>
      <c r="C151" s="2">
        <v>45657</v>
      </c>
      <c r="D151" s="24">
        <v>5000</v>
      </c>
      <c r="E151" s="23">
        <v>5600</v>
      </c>
      <c r="F151" s="23">
        <v>5600</v>
      </c>
      <c r="G151" s="8" t="s">
        <v>192</v>
      </c>
      <c r="H151" s="9">
        <f>SUM(H152:H160)</f>
        <v>1099370</v>
      </c>
      <c r="I151" s="9">
        <f t="shared" ref="I151:M151" si="31">SUM(I152:I160)</f>
        <v>2149724.0499999998</v>
      </c>
      <c r="J151" s="9">
        <f t="shared" si="31"/>
        <v>1810057.37</v>
      </c>
      <c r="K151" s="9">
        <f t="shared" si="31"/>
        <v>1810057.37</v>
      </c>
      <c r="L151" s="9">
        <f t="shared" si="31"/>
        <v>1810057.37</v>
      </c>
      <c r="M151" s="9">
        <f t="shared" si="31"/>
        <v>1535730.0000000002</v>
      </c>
      <c r="O151" s="32" t="s">
        <v>252</v>
      </c>
      <c r="P151" t="s">
        <v>226</v>
      </c>
      <c r="Q151" s="2">
        <v>45692</v>
      </c>
    </row>
    <row r="152" spans="1:17" x14ac:dyDescent="0.25">
      <c r="A152">
        <v>2024</v>
      </c>
      <c r="B152" s="2">
        <v>45566</v>
      </c>
      <c r="C152" s="2">
        <v>45657</v>
      </c>
      <c r="D152" s="24">
        <v>5000</v>
      </c>
      <c r="E152" s="24">
        <v>5600</v>
      </c>
      <c r="F152" s="7">
        <v>5621</v>
      </c>
      <c r="G152" s="7" t="s">
        <v>193</v>
      </c>
      <c r="H152" s="14">
        <v>500000</v>
      </c>
      <c r="I152" s="14">
        <v>720000</v>
      </c>
      <c r="J152" s="14">
        <v>699460.4</v>
      </c>
      <c r="K152" s="33">
        <v>699460.4</v>
      </c>
      <c r="L152" s="33">
        <v>699460.4</v>
      </c>
      <c r="M152" s="33">
        <v>589415.52</v>
      </c>
      <c r="O152" s="32" t="s">
        <v>252</v>
      </c>
      <c r="P152" t="s">
        <v>226</v>
      </c>
      <c r="Q152" s="2">
        <v>45692</v>
      </c>
    </row>
    <row r="153" spans="1:17" x14ac:dyDescent="0.25">
      <c r="A153">
        <v>2024</v>
      </c>
      <c r="B153" s="2">
        <v>45566</v>
      </c>
      <c r="C153" s="2">
        <v>45657</v>
      </c>
      <c r="D153" s="24">
        <v>5000</v>
      </c>
      <c r="E153" s="24">
        <v>5600</v>
      </c>
      <c r="F153" s="7">
        <v>5631</v>
      </c>
      <c r="G153" s="12" t="s">
        <v>194</v>
      </c>
      <c r="H153" s="14">
        <v>0</v>
      </c>
      <c r="I153" s="17">
        <v>0</v>
      </c>
      <c r="J153" s="17">
        <v>0</v>
      </c>
      <c r="K153" s="33">
        <v>0</v>
      </c>
      <c r="L153" s="33">
        <v>0</v>
      </c>
      <c r="M153" s="33">
        <v>0</v>
      </c>
      <c r="O153" s="32" t="s">
        <v>252</v>
      </c>
      <c r="P153" t="s">
        <v>226</v>
      </c>
      <c r="Q153" s="2">
        <v>45692</v>
      </c>
    </row>
    <row r="154" spans="1:17" x14ac:dyDescent="0.25">
      <c r="A154">
        <v>2024</v>
      </c>
      <c r="B154" s="2">
        <v>45566</v>
      </c>
      <c r="C154" s="2">
        <v>45657</v>
      </c>
      <c r="D154" s="24">
        <v>5000</v>
      </c>
      <c r="E154" s="24">
        <v>5600</v>
      </c>
      <c r="F154" s="7">
        <v>5641</v>
      </c>
      <c r="G154" s="7" t="s">
        <v>195</v>
      </c>
      <c r="H154" s="14">
        <v>15540</v>
      </c>
      <c r="I154" s="14">
        <v>78540</v>
      </c>
      <c r="J154" s="17">
        <v>77500</v>
      </c>
      <c r="K154" s="33">
        <v>77500</v>
      </c>
      <c r="L154" s="33">
        <v>77500</v>
      </c>
      <c r="M154" s="33">
        <v>77500</v>
      </c>
      <c r="N154" t="s">
        <v>249</v>
      </c>
      <c r="O154" s="32" t="s">
        <v>252</v>
      </c>
      <c r="P154" t="s">
        <v>226</v>
      </c>
      <c r="Q154" s="2">
        <v>45692</v>
      </c>
    </row>
    <row r="155" spans="1:17" x14ac:dyDescent="0.25">
      <c r="A155">
        <v>2024</v>
      </c>
      <c r="B155" s="2">
        <v>45566</v>
      </c>
      <c r="C155" s="2">
        <v>45657</v>
      </c>
      <c r="D155" s="24">
        <v>5000</v>
      </c>
      <c r="E155" s="24">
        <v>5600</v>
      </c>
      <c r="F155" s="7">
        <v>5651</v>
      </c>
      <c r="G155" s="7" t="s">
        <v>196</v>
      </c>
      <c r="H155" s="14">
        <v>264000</v>
      </c>
      <c r="I155" s="14">
        <v>716881.56</v>
      </c>
      <c r="J155" s="17">
        <v>554458.30000000005</v>
      </c>
      <c r="K155" s="33">
        <v>554458.30000000005</v>
      </c>
      <c r="L155" s="33">
        <v>554458.30000000005</v>
      </c>
      <c r="M155" s="33">
        <v>554458.30000000005</v>
      </c>
      <c r="N155" t="s">
        <v>244</v>
      </c>
      <c r="O155" s="32" t="s">
        <v>252</v>
      </c>
      <c r="P155" t="s">
        <v>226</v>
      </c>
      <c r="Q155" s="2">
        <v>45692</v>
      </c>
    </row>
    <row r="156" spans="1:17" x14ac:dyDescent="0.25">
      <c r="A156">
        <v>2024</v>
      </c>
      <c r="B156" s="2">
        <v>45566</v>
      </c>
      <c r="C156" s="2">
        <v>45657</v>
      </c>
      <c r="D156" s="24">
        <v>5000</v>
      </c>
      <c r="E156" s="24">
        <v>5600</v>
      </c>
      <c r="F156" s="7">
        <v>5661</v>
      </c>
      <c r="G156" s="7" t="s">
        <v>197</v>
      </c>
      <c r="H156" s="14">
        <v>150000</v>
      </c>
      <c r="I156" s="14">
        <v>203282.49</v>
      </c>
      <c r="J156" s="17">
        <v>186480.61</v>
      </c>
      <c r="K156" s="33">
        <v>186480.61</v>
      </c>
      <c r="L156" s="33">
        <v>186480.61</v>
      </c>
      <c r="M156" s="33">
        <v>22198.12</v>
      </c>
      <c r="O156" s="32" t="s">
        <v>252</v>
      </c>
      <c r="P156" t="s">
        <v>226</v>
      </c>
      <c r="Q156" s="2">
        <v>45692</v>
      </c>
    </row>
    <row r="157" spans="1:17" x14ac:dyDescent="0.25">
      <c r="A157">
        <v>2024</v>
      </c>
      <c r="B157" s="2">
        <v>45566</v>
      </c>
      <c r="C157" s="2">
        <v>45657</v>
      </c>
      <c r="D157" s="24">
        <v>5000</v>
      </c>
      <c r="E157" s="24">
        <v>5600</v>
      </c>
      <c r="F157" s="7">
        <v>5663</v>
      </c>
      <c r="G157" s="7" t="s">
        <v>198</v>
      </c>
      <c r="H157" s="14">
        <v>75000</v>
      </c>
      <c r="I157" s="14">
        <v>51576</v>
      </c>
      <c r="J157" s="17">
        <v>47933.65</v>
      </c>
      <c r="K157" s="33">
        <v>47933.65</v>
      </c>
      <c r="L157" s="33">
        <v>47933.65</v>
      </c>
      <c r="M157" s="33">
        <v>47933.65</v>
      </c>
      <c r="N157" t="s">
        <v>244</v>
      </c>
      <c r="O157" s="32" t="s">
        <v>252</v>
      </c>
      <c r="P157" t="s">
        <v>226</v>
      </c>
      <c r="Q157" s="2">
        <v>45692</v>
      </c>
    </row>
    <row r="158" spans="1:17" x14ac:dyDescent="0.25">
      <c r="A158">
        <v>2024</v>
      </c>
      <c r="B158" s="2">
        <v>45566</v>
      </c>
      <c r="C158" s="2">
        <v>45657</v>
      </c>
      <c r="D158" s="24">
        <v>5000</v>
      </c>
      <c r="E158" s="24">
        <v>5600</v>
      </c>
      <c r="F158" s="7">
        <v>5671</v>
      </c>
      <c r="G158" s="7" t="s">
        <v>199</v>
      </c>
      <c r="H158" s="14">
        <v>94830</v>
      </c>
      <c r="I158" s="14">
        <v>129444</v>
      </c>
      <c r="J158" s="17">
        <v>127845.1</v>
      </c>
      <c r="K158" s="33">
        <v>127845.1</v>
      </c>
      <c r="L158" s="33">
        <v>127845.1</v>
      </c>
      <c r="M158" s="33">
        <v>127845.1</v>
      </c>
      <c r="O158" s="32" t="s">
        <v>252</v>
      </c>
      <c r="P158" t="s">
        <v>226</v>
      </c>
      <c r="Q158" s="2">
        <v>45692</v>
      </c>
    </row>
    <row r="159" spans="1:17" x14ac:dyDescent="0.25">
      <c r="A159">
        <v>2024</v>
      </c>
      <c r="B159" s="2">
        <v>45566</v>
      </c>
      <c r="C159" s="2">
        <v>45657</v>
      </c>
      <c r="D159" s="24">
        <v>5000</v>
      </c>
      <c r="E159" s="24">
        <v>5600</v>
      </c>
      <c r="F159" s="7">
        <v>5691</v>
      </c>
      <c r="G159" s="7" t="s">
        <v>200</v>
      </c>
      <c r="H159" s="14">
        <v>0</v>
      </c>
      <c r="I159" s="17">
        <v>100000</v>
      </c>
      <c r="J159" s="17">
        <v>0</v>
      </c>
      <c r="K159" s="33">
        <v>0</v>
      </c>
      <c r="L159" s="33">
        <v>0</v>
      </c>
      <c r="M159" s="33">
        <v>0</v>
      </c>
      <c r="O159" s="32" t="s">
        <v>252</v>
      </c>
      <c r="P159" t="s">
        <v>226</v>
      </c>
      <c r="Q159" s="2">
        <v>45692</v>
      </c>
    </row>
    <row r="160" spans="1:17" x14ac:dyDescent="0.25">
      <c r="A160">
        <v>2024</v>
      </c>
      <c r="B160" s="2">
        <v>45566</v>
      </c>
      <c r="C160" s="2">
        <v>45657</v>
      </c>
      <c r="D160" s="24">
        <v>5000</v>
      </c>
      <c r="E160" s="24">
        <v>5600</v>
      </c>
      <c r="F160" s="7">
        <v>5692</v>
      </c>
      <c r="G160" s="7" t="s">
        <v>201</v>
      </c>
      <c r="H160" s="14">
        <v>0</v>
      </c>
      <c r="I160" s="17">
        <v>150000</v>
      </c>
      <c r="J160" s="17">
        <v>116379.31</v>
      </c>
      <c r="K160" s="33">
        <v>116379.31</v>
      </c>
      <c r="L160" s="33">
        <v>116379.31</v>
      </c>
      <c r="M160" s="33">
        <v>116379.31</v>
      </c>
      <c r="N160" t="s">
        <v>250</v>
      </c>
      <c r="O160" s="32" t="s">
        <v>252</v>
      </c>
      <c r="P160" t="s">
        <v>226</v>
      </c>
      <c r="Q160" s="2">
        <v>45692</v>
      </c>
    </row>
    <row r="161" spans="1:17" x14ac:dyDescent="0.25">
      <c r="A161">
        <v>2024</v>
      </c>
      <c r="B161" s="2">
        <v>45566</v>
      </c>
      <c r="C161" s="2">
        <v>45657</v>
      </c>
      <c r="D161" s="24">
        <v>5000</v>
      </c>
      <c r="E161" s="23">
        <v>5700</v>
      </c>
      <c r="F161" s="23">
        <v>5700</v>
      </c>
      <c r="G161" s="8" t="s">
        <v>202</v>
      </c>
      <c r="H161" s="9">
        <v>0</v>
      </c>
      <c r="I161" s="9">
        <v>0</v>
      </c>
      <c r="J161" s="9">
        <v>0</v>
      </c>
      <c r="K161" s="9">
        <v>0</v>
      </c>
      <c r="L161" s="9">
        <v>0</v>
      </c>
      <c r="M161" s="9">
        <v>0</v>
      </c>
      <c r="O161" s="32" t="s">
        <v>252</v>
      </c>
      <c r="P161" t="s">
        <v>226</v>
      </c>
      <c r="Q161" s="2">
        <v>45692</v>
      </c>
    </row>
    <row r="162" spans="1:17" x14ac:dyDescent="0.25">
      <c r="A162">
        <v>2024</v>
      </c>
      <c r="B162" s="2">
        <v>45566</v>
      </c>
      <c r="C162" s="2">
        <v>45657</v>
      </c>
      <c r="D162" s="24">
        <v>5000</v>
      </c>
      <c r="E162" s="23">
        <v>5800</v>
      </c>
      <c r="F162" s="23">
        <v>5800</v>
      </c>
      <c r="G162" s="8" t="s">
        <v>203</v>
      </c>
      <c r="H162" s="9">
        <v>0</v>
      </c>
      <c r="I162" s="9">
        <v>0</v>
      </c>
      <c r="J162" s="9">
        <v>0</v>
      </c>
      <c r="K162" s="9">
        <v>0</v>
      </c>
      <c r="L162" s="9">
        <v>0</v>
      </c>
      <c r="M162" s="9">
        <v>0</v>
      </c>
      <c r="O162" s="32" t="s">
        <v>252</v>
      </c>
      <c r="P162" t="s">
        <v>226</v>
      </c>
      <c r="Q162" s="2">
        <v>45692</v>
      </c>
    </row>
    <row r="163" spans="1:17" x14ac:dyDescent="0.25">
      <c r="A163">
        <v>2024</v>
      </c>
      <c r="B163" s="2">
        <v>45566</v>
      </c>
      <c r="C163" s="2">
        <v>45657</v>
      </c>
      <c r="D163" s="24">
        <v>5000</v>
      </c>
      <c r="E163" s="23">
        <v>5900</v>
      </c>
      <c r="F163" s="23">
        <v>5900</v>
      </c>
      <c r="G163" s="8" t="s">
        <v>204</v>
      </c>
      <c r="H163" s="9">
        <f>SUM(H164:H165)</f>
        <v>95000</v>
      </c>
      <c r="I163" s="9">
        <f t="shared" ref="I163:M163" si="32">SUM(I164:I165)</f>
        <v>342100.3</v>
      </c>
      <c r="J163" s="9">
        <f t="shared" si="32"/>
        <v>342044.3</v>
      </c>
      <c r="K163" s="9">
        <f t="shared" si="32"/>
        <v>342044.3</v>
      </c>
      <c r="L163" s="9">
        <f t="shared" si="32"/>
        <v>342044.3</v>
      </c>
      <c r="M163" s="9">
        <f t="shared" si="32"/>
        <v>342044.3</v>
      </c>
      <c r="O163" s="32" t="s">
        <v>252</v>
      </c>
      <c r="P163" t="s">
        <v>226</v>
      </c>
      <c r="Q163" s="2">
        <v>45692</v>
      </c>
    </row>
    <row r="164" spans="1:17" x14ac:dyDescent="0.25">
      <c r="A164">
        <v>2024</v>
      </c>
      <c r="B164" s="2">
        <v>45566</v>
      </c>
      <c r="C164" s="2">
        <v>45657</v>
      </c>
      <c r="D164" s="24">
        <v>5000</v>
      </c>
      <c r="E164" s="24">
        <v>5900</v>
      </c>
      <c r="F164" s="7">
        <v>5911</v>
      </c>
      <c r="G164" s="7" t="s">
        <v>205</v>
      </c>
      <c r="H164" s="14">
        <v>0</v>
      </c>
      <c r="I164" s="33">
        <v>0</v>
      </c>
      <c r="J164" s="33">
        <v>0</v>
      </c>
      <c r="K164" s="33">
        <v>0</v>
      </c>
      <c r="L164" s="33">
        <v>0</v>
      </c>
      <c r="M164" s="33">
        <v>0</v>
      </c>
      <c r="O164" s="32" t="s">
        <v>252</v>
      </c>
      <c r="P164" t="s">
        <v>226</v>
      </c>
      <c r="Q164" s="2">
        <v>45692</v>
      </c>
    </row>
    <row r="165" spans="1:17" x14ac:dyDescent="0.25">
      <c r="A165">
        <v>2024</v>
      </c>
      <c r="B165" s="2">
        <v>45566</v>
      </c>
      <c r="C165" s="2">
        <v>45657</v>
      </c>
      <c r="D165" s="24">
        <v>5000</v>
      </c>
      <c r="E165" s="24">
        <v>5900</v>
      </c>
      <c r="F165" s="7">
        <v>5971</v>
      </c>
      <c r="G165" s="7" t="s">
        <v>206</v>
      </c>
      <c r="H165" s="14">
        <v>95000</v>
      </c>
      <c r="I165" s="33">
        <v>342100.3</v>
      </c>
      <c r="J165" s="33">
        <v>342044.3</v>
      </c>
      <c r="K165" s="33">
        <v>342044.3</v>
      </c>
      <c r="L165" s="33">
        <v>342044.3</v>
      </c>
      <c r="M165" s="33">
        <v>342044.3</v>
      </c>
      <c r="N165" t="s">
        <v>231</v>
      </c>
      <c r="O165" s="32" t="s">
        <v>252</v>
      </c>
      <c r="P165" t="s">
        <v>226</v>
      </c>
      <c r="Q165" s="2">
        <v>45692</v>
      </c>
    </row>
    <row r="166" spans="1:17" x14ac:dyDescent="0.25">
      <c r="A166">
        <v>2024</v>
      </c>
      <c r="B166" s="2">
        <v>45566</v>
      </c>
      <c r="C166" s="2">
        <v>45657</v>
      </c>
      <c r="D166" s="18">
        <v>6000</v>
      </c>
      <c r="E166" s="18">
        <v>6000</v>
      </c>
      <c r="F166" s="18">
        <v>6000</v>
      </c>
      <c r="G166" s="30" t="s">
        <v>207</v>
      </c>
      <c r="H166" s="9">
        <f>H167+H169+H172</f>
        <v>18786118.5</v>
      </c>
      <c r="I166" s="9">
        <f>I167+I169+I172</f>
        <v>62357339.409999996</v>
      </c>
      <c r="J166" s="9">
        <f t="shared" ref="J166:M166" si="33">J167+J169+J172</f>
        <v>54941674.789999999</v>
      </c>
      <c r="K166" s="9">
        <f t="shared" si="33"/>
        <v>52507632.089999996</v>
      </c>
      <c r="L166" s="9">
        <f t="shared" si="33"/>
        <v>52507632.089999996</v>
      </c>
      <c r="M166" s="9">
        <f t="shared" si="33"/>
        <v>50075423.649999991</v>
      </c>
      <c r="O166" s="32" t="s">
        <v>252</v>
      </c>
      <c r="P166" t="s">
        <v>226</v>
      </c>
      <c r="Q166" s="2">
        <v>45692</v>
      </c>
    </row>
    <row r="167" spans="1:17" x14ac:dyDescent="0.25">
      <c r="A167">
        <v>2024</v>
      </c>
      <c r="B167" s="2">
        <v>45566</v>
      </c>
      <c r="C167" s="2">
        <v>45657</v>
      </c>
      <c r="D167" s="22">
        <v>6000</v>
      </c>
      <c r="E167" s="23">
        <v>6100</v>
      </c>
      <c r="F167" s="23">
        <v>6100</v>
      </c>
      <c r="G167" s="8" t="s">
        <v>208</v>
      </c>
      <c r="H167" s="9">
        <f>H168</f>
        <v>17771930</v>
      </c>
      <c r="I167" s="9">
        <f t="shared" ref="I167:M167" si="34">I168</f>
        <v>51743864.159999996</v>
      </c>
      <c r="J167" s="9">
        <f t="shared" si="34"/>
        <v>45659407</v>
      </c>
      <c r="K167" s="9">
        <f t="shared" si="34"/>
        <v>43707802.560000002</v>
      </c>
      <c r="L167" s="9">
        <f t="shared" si="34"/>
        <v>43707802.560000002</v>
      </c>
      <c r="M167" s="9">
        <f t="shared" si="34"/>
        <v>41275594.119999997</v>
      </c>
      <c r="O167" s="32" t="s">
        <v>252</v>
      </c>
      <c r="P167" t="s">
        <v>226</v>
      </c>
      <c r="Q167" s="2">
        <v>45692</v>
      </c>
    </row>
    <row r="168" spans="1:17" x14ac:dyDescent="0.25">
      <c r="A168">
        <v>2024</v>
      </c>
      <c r="B168" s="2">
        <v>45566</v>
      </c>
      <c r="C168" s="2">
        <v>45657</v>
      </c>
      <c r="D168" s="22">
        <v>6000</v>
      </c>
      <c r="E168" s="24">
        <v>6100</v>
      </c>
      <c r="F168" s="7">
        <v>6131</v>
      </c>
      <c r="G168" s="7" t="s">
        <v>209</v>
      </c>
      <c r="H168" s="14">
        <v>17771930</v>
      </c>
      <c r="I168" s="14">
        <v>51743864.159999996</v>
      </c>
      <c r="J168" s="14">
        <v>45659407</v>
      </c>
      <c r="K168" s="14">
        <v>43707802.560000002</v>
      </c>
      <c r="L168" s="14">
        <v>43707802.560000002</v>
      </c>
      <c r="M168" s="14">
        <v>41275594.119999997</v>
      </c>
      <c r="N168" t="s">
        <v>251</v>
      </c>
      <c r="O168" s="32" t="s">
        <v>252</v>
      </c>
      <c r="P168" t="s">
        <v>226</v>
      </c>
      <c r="Q168" s="2">
        <v>45692</v>
      </c>
    </row>
    <row r="169" spans="1:17" x14ac:dyDescent="0.25">
      <c r="A169">
        <v>2024</v>
      </c>
      <c r="B169" s="2">
        <v>45566</v>
      </c>
      <c r="C169" s="2">
        <v>45657</v>
      </c>
      <c r="D169" s="22">
        <v>6000</v>
      </c>
      <c r="E169" s="23">
        <v>6200</v>
      </c>
      <c r="F169" s="23">
        <v>6200</v>
      </c>
      <c r="G169" s="8" t="s">
        <v>210</v>
      </c>
      <c r="H169" s="9">
        <f>H170+H171</f>
        <v>0</v>
      </c>
      <c r="I169" s="9">
        <f t="shared" ref="I169:M169" si="35">I170+I171</f>
        <v>6397851.3300000001</v>
      </c>
      <c r="J169" s="9">
        <f t="shared" si="35"/>
        <v>5486483.9899999993</v>
      </c>
      <c r="K169" s="9">
        <f t="shared" si="35"/>
        <v>5004045.7299999995</v>
      </c>
      <c r="L169" s="9">
        <f t="shared" si="35"/>
        <v>5004045.7299999995</v>
      </c>
      <c r="M169" s="9">
        <f t="shared" si="35"/>
        <v>5004045.7299999995</v>
      </c>
      <c r="O169" s="32" t="s">
        <v>252</v>
      </c>
      <c r="P169" t="s">
        <v>226</v>
      </c>
      <c r="Q169" s="2">
        <v>45692</v>
      </c>
    </row>
    <row r="170" spans="1:17" x14ac:dyDescent="0.25">
      <c r="A170">
        <v>2024</v>
      </c>
      <c r="B170" s="2">
        <v>45566</v>
      </c>
      <c r="C170" s="2">
        <v>45657</v>
      </c>
      <c r="D170" s="22">
        <v>6000</v>
      </c>
      <c r="E170" s="24">
        <v>6200</v>
      </c>
      <c r="F170" s="7">
        <v>6221</v>
      </c>
      <c r="G170" s="12" t="s">
        <v>211</v>
      </c>
      <c r="H170" s="14">
        <v>0</v>
      </c>
      <c r="I170" s="14">
        <v>6071851.3300000001</v>
      </c>
      <c r="J170" s="14">
        <v>5215812.3899999997</v>
      </c>
      <c r="K170" s="14">
        <v>4733374.13</v>
      </c>
      <c r="L170" s="14">
        <v>4733374.13</v>
      </c>
      <c r="M170" s="14">
        <v>4733374.13</v>
      </c>
      <c r="O170" s="32" t="s">
        <v>252</v>
      </c>
      <c r="P170" t="s">
        <v>226</v>
      </c>
      <c r="Q170" s="2">
        <v>45692</v>
      </c>
    </row>
    <row r="171" spans="1:17" s="3" customFormat="1" x14ac:dyDescent="0.25">
      <c r="A171" s="3">
        <v>2024</v>
      </c>
      <c r="B171" s="2">
        <v>45566</v>
      </c>
      <c r="C171" s="2">
        <v>45657</v>
      </c>
      <c r="D171" s="22">
        <v>6000</v>
      </c>
      <c r="E171" s="24">
        <v>6200</v>
      </c>
      <c r="F171" s="7">
        <v>6291</v>
      </c>
      <c r="G171" s="12" t="s">
        <v>253</v>
      </c>
      <c r="H171" s="14">
        <v>0</v>
      </c>
      <c r="I171" s="14">
        <v>326000</v>
      </c>
      <c r="J171" s="14">
        <v>270671.59999999998</v>
      </c>
      <c r="K171" s="14">
        <v>270671.59999999998</v>
      </c>
      <c r="L171" s="14">
        <v>270671.59999999998</v>
      </c>
      <c r="M171" s="14">
        <v>270671.59999999998</v>
      </c>
      <c r="O171" s="32" t="s">
        <v>252</v>
      </c>
      <c r="P171" s="34" t="s">
        <v>226</v>
      </c>
      <c r="Q171" s="2">
        <v>45692</v>
      </c>
    </row>
    <row r="172" spans="1:17" x14ac:dyDescent="0.25">
      <c r="A172">
        <v>2024</v>
      </c>
      <c r="B172" s="2">
        <v>45566</v>
      </c>
      <c r="C172" s="2">
        <v>45657</v>
      </c>
      <c r="D172" s="22">
        <v>6000</v>
      </c>
      <c r="E172" s="23">
        <v>6300</v>
      </c>
      <c r="F172" s="23">
        <v>6300</v>
      </c>
      <c r="G172" s="8" t="s">
        <v>212</v>
      </c>
      <c r="H172" s="9">
        <f>H173</f>
        <v>1014188.5</v>
      </c>
      <c r="I172" s="9">
        <f t="shared" ref="I172:M172" si="36">I173</f>
        <v>4215623.92</v>
      </c>
      <c r="J172" s="9">
        <f t="shared" si="36"/>
        <v>3795783.8</v>
      </c>
      <c r="K172" s="9">
        <f t="shared" si="36"/>
        <v>3795783.8</v>
      </c>
      <c r="L172" s="9">
        <f t="shared" si="36"/>
        <v>3795783.8</v>
      </c>
      <c r="M172" s="9">
        <f t="shared" si="36"/>
        <v>3795783.8</v>
      </c>
      <c r="O172" s="32" t="s">
        <v>252</v>
      </c>
      <c r="P172" t="s">
        <v>226</v>
      </c>
      <c r="Q172" s="2">
        <v>45692</v>
      </c>
    </row>
    <row r="173" spans="1:17" x14ac:dyDescent="0.25">
      <c r="A173">
        <v>2024</v>
      </c>
      <c r="B173" s="2">
        <v>45566</v>
      </c>
      <c r="C173" s="2">
        <v>45657</v>
      </c>
      <c r="D173" s="22">
        <v>6000</v>
      </c>
      <c r="E173" s="24">
        <v>6300</v>
      </c>
      <c r="F173" s="7">
        <v>6311</v>
      </c>
      <c r="G173" s="7" t="s">
        <v>213</v>
      </c>
      <c r="H173" s="14">
        <v>1014188.5</v>
      </c>
      <c r="I173" s="14">
        <v>4215623.92</v>
      </c>
      <c r="J173" s="14">
        <v>3795783.8</v>
      </c>
      <c r="K173" s="14">
        <v>3795783.8</v>
      </c>
      <c r="L173" s="14">
        <v>3795783.8</v>
      </c>
      <c r="M173" s="14">
        <v>3795783.8</v>
      </c>
      <c r="O173" s="32" t="s">
        <v>252</v>
      </c>
      <c r="P173" t="s">
        <v>226</v>
      </c>
      <c r="Q173" s="2">
        <v>45692</v>
      </c>
    </row>
    <row r="174" spans="1:17" x14ac:dyDescent="0.25">
      <c r="A174">
        <v>2024</v>
      </c>
      <c r="B174" s="2">
        <v>45566</v>
      </c>
      <c r="C174" s="2">
        <v>45657</v>
      </c>
      <c r="D174" s="27">
        <v>7000</v>
      </c>
      <c r="E174" s="23">
        <v>7000</v>
      </c>
      <c r="F174" s="31">
        <v>7000</v>
      </c>
      <c r="G174" s="8" t="s">
        <v>214</v>
      </c>
      <c r="H174" s="9">
        <f>H175+H176+H177+H178+H179+H180+H181</f>
        <v>2910225.25</v>
      </c>
      <c r="I174" s="9">
        <f t="shared" ref="I174:M174" si="37">I175+I176+I177+I178+I179+I180+I181</f>
        <v>1529692.01</v>
      </c>
      <c r="J174" s="9">
        <f t="shared" si="37"/>
        <v>0</v>
      </c>
      <c r="K174" s="9">
        <f t="shared" si="37"/>
        <v>0</v>
      </c>
      <c r="L174" s="9">
        <f t="shared" si="37"/>
        <v>0</v>
      </c>
      <c r="M174" s="9">
        <f t="shared" si="37"/>
        <v>0</v>
      </c>
      <c r="O174" s="32" t="s">
        <v>252</v>
      </c>
      <c r="P174" t="s">
        <v>226</v>
      </c>
      <c r="Q174" s="2">
        <v>45692</v>
      </c>
    </row>
    <row r="175" spans="1:17" x14ac:dyDescent="0.25">
      <c r="A175">
        <v>2024</v>
      </c>
      <c r="B175" s="2">
        <v>45566</v>
      </c>
      <c r="C175" s="2">
        <v>45657</v>
      </c>
      <c r="D175" s="22">
        <v>7000</v>
      </c>
      <c r="E175" s="27">
        <v>7100</v>
      </c>
      <c r="F175" s="27">
        <v>7100</v>
      </c>
      <c r="G175" s="8" t="s">
        <v>215</v>
      </c>
      <c r="H175" s="14">
        <v>0</v>
      </c>
      <c r="I175" s="14">
        <v>0</v>
      </c>
      <c r="J175" s="14">
        <v>0</v>
      </c>
      <c r="K175" s="14">
        <v>0</v>
      </c>
      <c r="L175" s="14">
        <v>0</v>
      </c>
      <c r="M175" s="14">
        <v>0</v>
      </c>
      <c r="O175" s="32" t="s">
        <v>252</v>
      </c>
      <c r="P175" t="s">
        <v>226</v>
      </c>
      <c r="Q175" s="2">
        <v>45692</v>
      </c>
    </row>
    <row r="176" spans="1:17" x14ac:dyDescent="0.25">
      <c r="A176">
        <v>2024</v>
      </c>
      <c r="B176" s="2">
        <v>45566</v>
      </c>
      <c r="C176" s="2">
        <v>45657</v>
      </c>
      <c r="D176" s="22">
        <v>7000</v>
      </c>
      <c r="E176" s="27">
        <v>7200</v>
      </c>
      <c r="F176" s="27">
        <v>7200</v>
      </c>
      <c r="G176" s="8" t="s">
        <v>216</v>
      </c>
      <c r="H176" s="14">
        <v>0</v>
      </c>
      <c r="I176" s="14">
        <v>0</v>
      </c>
      <c r="J176" s="14">
        <v>0</v>
      </c>
      <c r="K176" s="14">
        <v>0</v>
      </c>
      <c r="L176" s="14">
        <v>0</v>
      </c>
      <c r="M176" s="14">
        <v>0</v>
      </c>
      <c r="O176" s="32" t="s">
        <v>252</v>
      </c>
      <c r="P176" t="s">
        <v>226</v>
      </c>
      <c r="Q176" s="2">
        <v>45692</v>
      </c>
    </row>
    <row r="177" spans="1:17" x14ac:dyDescent="0.25">
      <c r="A177">
        <v>2024</v>
      </c>
      <c r="B177" s="2">
        <v>45566</v>
      </c>
      <c r="C177" s="2">
        <v>45657</v>
      </c>
      <c r="D177" s="22">
        <v>7000</v>
      </c>
      <c r="E177" s="6">
        <v>7300</v>
      </c>
      <c r="F177" s="6">
        <v>7300</v>
      </c>
      <c r="G177" s="8" t="s">
        <v>217</v>
      </c>
      <c r="H177" s="14">
        <v>0</v>
      </c>
      <c r="I177" s="14">
        <v>0</v>
      </c>
      <c r="J177" s="14">
        <v>0</v>
      </c>
      <c r="K177" s="14">
        <v>0</v>
      </c>
      <c r="L177" s="14">
        <v>0</v>
      </c>
      <c r="M177" s="14">
        <v>0</v>
      </c>
      <c r="O177" s="32" t="s">
        <v>252</v>
      </c>
      <c r="P177" t="s">
        <v>226</v>
      </c>
      <c r="Q177" s="2">
        <v>45692</v>
      </c>
    </row>
    <row r="178" spans="1:17" x14ac:dyDescent="0.25">
      <c r="A178">
        <v>2024</v>
      </c>
      <c r="B178" s="2">
        <v>45566</v>
      </c>
      <c r="C178" s="2">
        <v>45657</v>
      </c>
      <c r="D178" s="22">
        <v>7000</v>
      </c>
      <c r="E178" s="6">
        <v>7400</v>
      </c>
      <c r="F178" s="6">
        <v>7400</v>
      </c>
      <c r="G178" s="8" t="s">
        <v>218</v>
      </c>
      <c r="H178" s="14">
        <v>0</v>
      </c>
      <c r="I178" s="14">
        <v>0</v>
      </c>
      <c r="J178" s="14">
        <v>0</v>
      </c>
      <c r="K178" s="14">
        <v>0</v>
      </c>
      <c r="L178" s="14">
        <v>0</v>
      </c>
      <c r="M178" s="14">
        <v>0</v>
      </c>
      <c r="O178" s="32" t="s">
        <v>252</v>
      </c>
      <c r="P178" t="s">
        <v>226</v>
      </c>
      <c r="Q178" s="2">
        <v>45692</v>
      </c>
    </row>
    <row r="179" spans="1:17" x14ac:dyDescent="0.25">
      <c r="A179">
        <v>2024</v>
      </c>
      <c r="B179" s="2">
        <v>45566</v>
      </c>
      <c r="C179" s="2">
        <v>45657</v>
      </c>
      <c r="D179" s="22">
        <v>7000</v>
      </c>
      <c r="E179" s="6">
        <v>7500</v>
      </c>
      <c r="F179" s="6">
        <v>7500</v>
      </c>
      <c r="G179" s="8" t="s">
        <v>219</v>
      </c>
      <c r="H179" s="14">
        <v>0</v>
      </c>
      <c r="I179" s="14">
        <v>0</v>
      </c>
      <c r="J179" s="14">
        <v>0</v>
      </c>
      <c r="K179" s="14">
        <v>0</v>
      </c>
      <c r="L179" s="14">
        <v>0</v>
      </c>
      <c r="M179" s="14">
        <v>0</v>
      </c>
      <c r="O179" s="32" t="s">
        <v>252</v>
      </c>
      <c r="P179" t="s">
        <v>226</v>
      </c>
      <c r="Q179" s="2">
        <v>45692</v>
      </c>
    </row>
    <row r="180" spans="1:17" x14ac:dyDescent="0.25">
      <c r="A180">
        <v>2024</v>
      </c>
      <c r="B180" s="2">
        <v>45566</v>
      </c>
      <c r="C180" s="2">
        <v>45657</v>
      </c>
      <c r="D180" s="22">
        <v>7000</v>
      </c>
      <c r="E180" s="6">
        <v>7600</v>
      </c>
      <c r="F180" s="6">
        <v>7600</v>
      </c>
      <c r="G180" s="8" t="s">
        <v>220</v>
      </c>
      <c r="H180" s="14">
        <v>0</v>
      </c>
      <c r="I180" s="14">
        <v>0</v>
      </c>
      <c r="J180" s="14">
        <v>0</v>
      </c>
      <c r="K180" s="14">
        <v>0</v>
      </c>
      <c r="L180" s="14">
        <v>0</v>
      </c>
      <c r="M180" s="14">
        <v>0</v>
      </c>
      <c r="O180" s="32" t="s">
        <v>252</v>
      </c>
      <c r="P180" t="s">
        <v>226</v>
      </c>
      <c r="Q180" s="2">
        <v>45692</v>
      </c>
    </row>
    <row r="181" spans="1:17" x14ac:dyDescent="0.25">
      <c r="A181">
        <v>2024</v>
      </c>
      <c r="B181" s="2">
        <v>45566</v>
      </c>
      <c r="C181" s="2">
        <v>45657</v>
      </c>
      <c r="D181" s="22">
        <v>7000</v>
      </c>
      <c r="E181" s="6">
        <v>7900</v>
      </c>
      <c r="F181" s="6">
        <v>7900</v>
      </c>
      <c r="G181" s="8" t="s">
        <v>221</v>
      </c>
      <c r="H181" s="9">
        <f>H182</f>
        <v>2910225.25</v>
      </c>
      <c r="I181" s="9">
        <f t="shared" ref="I181:M181" si="38">I182</f>
        <v>1529692.01</v>
      </c>
      <c r="J181" s="9">
        <f t="shared" si="38"/>
        <v>0</v>
      </c>
      <c r="K181" s="9">
        <f t="shared" si="38"/>
        <v>0</v>
      </c>
      <c r="L181" s="9">
        <f t="shared" si="38"/>
        <v>0</v>
      </c>
      <c r="M181" s="9">
        <f t="shared" si="38"/>
        <v>0</v>
      </c>
      <c r="O181" s="32" t="s">
        <v>252</v>
      </c>
      <c r="P181" t="s">
        <v>226</v>
      </c>
      <c r="Q181" s="2">
        <v>45692</v>
      </c>
    </row>
    <row r="182" spans="1:17" x14ac:dyDescent="0.25">
      <c r="A182">
        <v>2024</v>
      </c>
      <c r="B182" s="2">
        <v>45566</v>
      </c>
      <c r="C182" s="2">
        <v>45657</v>
      </c>
      <c r="D182" s="22">
        <v>7000</v>
      </c>
      <c r="E182" s="7">
        <v>7900</v>
      </c>
      <c r="F182" s="7">
        <v>7931</v>
      </c>
      <c r="G182" s="7" t="s">
        <v>222</v>
      </c>
      <c r="H182" s="14">
        <v>2910225.25</v>
      </c>
      <c r="I182" s="14">
        <v>1529692.01</v>
      </c>
      <c r="J182" s="14">
        <v>0</v>
      </c>
      <c r="K182" s="14">
        <v>0</v>
      </c>
      <c r="L182" s="14">
        <v>0</v>
      </c>
      <c r="M182" s="14">
        <v>0</v>
      </c>
      <c r="O182" s="32" t="s">
        <v>252</v>
      </c>
      <c r="P182" t="s">
        <v>226</v>
      </c>
      <c r="Q182" s="2">
        <v>45692</v>
      </c>
    </row>
    <row r="183" spans="1:17" x14ac:dyDescent="0.25">
      <c r="A183">
        <v>2024</v>
      </c>
      <c r="B183" s="2">
        <v>45566</v>
      </c>
      <c r="C183" s="2">
        <v>45657</v>
      </c>
      <c r="D183" s="6">
        <v>8000</v>
      </c>
      <c r="E183" s="6">
        <v>8000</v>
      </c>
      <c r="F183" s="6">
        <v>8000</v>
      </c>
      <c r="G183" s="6" t="s">
        <v>223</v>
      </c>
      <c r="H183" s="9">
        <f>H184+H185</f>
        <v>0</v>
      </c>
      <c r="I183" s="9">
        <f t="shared" ref="I183:M183" si="39">I184+I185</f>
        <v>0</v>
      </c>
      <c r="J183" s="9">
        <f t="shared" si="39"/>
        <v>0</v>
      </c>
      <c r="K183" s="9">
        <f t="shared" si="39"/>
        <v>0</v>
      </c>
      <c r="L183" s="9">
        <f t="shared" si="39"/>
        <v>0</v>
      </c>
      <c r="M183" s="9">
        <f t="shared" si="39"/>
        <v>0</v>
      </c>
      <c r="O183" s="32" t="s">
        <v>252</v>
      </c>
      <c r="P183" t="s">
        <v>226</v>
      </c>
      <c r="Q183" s="2">
        <v>45692</v>
      </c>
    </row>
    <row r="184" spans="1:17" x14ac:dyDescent="0.25">
      <c r="A184">
        <v>2024</v>
      </c>
      <c r="B184" s="2">
        <v>45566</v>
      </c>
      <c r="C184" s="2">
        <v>45657</v>
      </c>
      <c r="D184" s="7">
        <v>8000</v>
      </c>
      <c r="E184" s="6">
        <v>8500</v>
      </c>
      <c r="F184" s="6">
        <v>8500</v>
      </c>
      <c r="G184" s="6" t="s">
        <v>224</v>
      </c>
      <c r="H184" s="14">
        <v>0</v>
      </c>
      <c r="I184" s="14">
        <v>0</v>
      </c>
      <c r="J184" s="14">
        <v>0</v>
      </c>
      <c r="K184" s="14">
        <v>0</v>
      </c>
      <c r="L184" s="14">
        <v>0</v>
      </c>
      <c r="M184" s="14">
        <v>0</v>
      </c>
      <c r="O184" s="32" t="s">
        <v>252</v>
      </c>
      <c r="P184" t="s">
        <v>226</v>
      </c>
      <c r="Q184" s="2">
        <v>45692</v>
      </c>
    </row>
    <row r="185" spans="1:17" x14ac:dyDescent="0.25">
      <c r="A185">
        <v>2024</v>
      </c>
      <c r="B185" s="2">
        <v>45566</v>
      </c>
      <c r="C185" s="2">
        <v>45657</v>
      </c>
      <c r="D185" s="7">
        <v>8000</v>
      </c>
      <c r="E185" s="7">
        <v>8500</v>
      </c>
      <c r="F185" s="7">
        <v>8531</v>
      </c>
      <c r="G185" s="7" t="s">
        <v>225</v>
      </c>
      <c r="H185" s="14">
        <v>0</v>
      </c>
      <c r="I185" s="17">
        <v>0</v>
      </c>
      <c r="J185" s="17">
        <v>0</v>
      </c>
      <c r="K185" s="17">
        <v>0</v>
      </c>
      <c r="L185" s="17">
        <v>0</v>
      </c>
      <c r="M185" s="17">
        <v>0</v>
      </c>
      <c r="O185" s="32" t="s">
        <v>252</v>
      </c>
      <c r="P185" t="s">
        <v>226</v>
      </c>
      <c r="Q185" s="2">
        <v>45692</v>
      </c>
    </row>
  </sheetData>
  <mergeCells count="7">
    <mergeCell ref="A6:R6"/>
    <mergeCell ref="A2:C2"/>
    <mergeCell ref="D2:F2"/>
    <mergeCell ref="G2:I2"/>
    <mergeCell ref="A3:C3"/>
    <mergeCell ref="D3:F3"/>
    <mergeCell ref="G3:I3"/>
  </mergeCells>
  <hyperlinks>
    <hyperlink ref="O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2024-11-20T16:21:34Z</dcterms:created>
  <dcterms:modified xsi:type="dcterms:W3CDTF">2025-02-17T15:22:12Z</dcterms:modified>
</cp:coreProperties>
</file>