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LIA\3er trimestre\Dirección de Administración y Finanzas\Presupuestos\"/>
    </mc:Choice>
  </mc:AlternateContent>
  <bookViews>
    <workbookView xWindow="0" yWindow="0" windowWidth="19200" windowHeight="10905" tabRatio="603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K8" i="1"/>
  <c r="L8" i="1"/>
  <c r="M8" i="1"/>
  <c r="I113" i="1" l="1"/>
  <c r="J113" i="1"/>
  <c r="K113" i="1"/>
  <c r="L113" i="1"/>
  <c r="M113" i="1"/>
  <c r="I22" i="1" l="1"/>
  <c r="I66" i="1" l="1"/>
  <c r="I62" i="1"/>
  <c r="I60" i="1"/>
  <c r="I55" i="1"/>
  <c r="I47" i="1"/>
  <c r="I42" i="1"/>
  <c r="I37" i="1"/>
  <c r="I161" i="1"/>
  <c r="I172" i="1"/>
  <c r="I165" i="1" s="1"/>
  <c r="I163" i="1"/>
  <c r="I159" i="1"/>
  <c r="I155" i="1"/>
  <c r="I145" i="1"/>
  <c r="I142" i="1"/>
  <c r="I140" i="1"/>
  <c r="I135" i="1"/>
  <c r="I127" i="1"/>
  <c r="I122" i="1"/>
  <c r="I117" i="1"/>
  <c r="I104" i="1"/>
  <c r="I99" i="1"/>
  <c r="I89" i="1"/>
  <c r="I83" i="1"/>
  <c r="I75" i="1"/>
  <c r="I158" i="1" l="1"/>
  <c r="I134" i="1"/>
  <c r="I36" i="1"/>
  <c r="I74" i="1"/>
  <c r="I34" i="1"/>
  <c r="I32" i="1"/>
  <c r="I27" i="1"/>
  <c r="I15" i="1"/>
  <c r="I12" i="1"/>
  <c r="H172" i="1"/>
  <c r="H165" i="1" s="1"/>
  <c r="H155" i="1"/>
  <c r="H145" i="1"/>
  <c r="H142" i="1"/>
  <c r="H140" i="1"/>
  <c r="H135" i="1"/>
  <c r="J15" i="1"/>
  <c r="H15" i="1"/>
  <c r="H12" i="1"/>
  <c r="H66" i="1"/>
  <c r="J34" i="1"/>
  <c r="H34" i="1"/>
  <c r="J32" i="1"/>
  <c r="H32" i="1"/>
  <c r="J27" i="1"/>
  <c r="H27" i="1"/>
  <c r="J22" i="1"/>
  <c r="H22" i="1"/>
  <c r="M175" i="1"/>
  <c r="M174" i="1" s="1"/>
  <c r="L175" i="1"/>
  <c r="L174" i="1" s="1"/>
  <c r="K175" i="1"/>
  <c r="K174" i="1" s="1"/>
  <c r="J175" i="1"/>
  <c r="J174" i="1" s="1"/>
  <c r="M163" i="1"/>
  <c r="L163" i="1"/>
  <c r="K163" i="1"/>
  <c r="J163" i="1"/>
  <c r="M159" i="1"/>
  <c r="M158" i="1" s="1"/>
  <c r="L159" i="1"/>
  <c r="L158" i="1" s="1"/>
  <c r="K159" i="1"/>
  <c r="J159" i="1"/>
  <c r="M135" i="1"/>
  <c r="L135" i="1"/>
  <c r="K135" i="1"/>
  <c r="J135" i="1"/>
  <c r="M145" i="1"/>
  <c r="L145" i="1"/>
  <c r="K145" i="1"/>
  <c r="J145" i="1"/>
  <c r="M75" i="1"/>
  <c r="L75" i="1"/>
  <c r="I7" i="1" l="1"/>
  <c r="J7" i="1"/>
  <c r="H7" i="1"/>
  <c r="J158" i="1"/>
  <c r="K158" i="1"/>
  <c r="J134" i="1"/>
  <c r="H134" i="1"/>
  <c r="K134" i="1"/>
  <c r="L134" i="1"/>
  <c r="M134" i="1"/>
  <c r="M127" i="1" l="1"/>
  <c r="L127" i="1"/>
  <c r="K127" i="1"/>
  <c r="J127" i="1"/>
  <c r="M122" i="1"/>
  <c r="L122" i="1"/>
  <c r="K122" i="1"/>
  <c r="J122" i="1"/>
  <c r="M117" i="1"/>
  <c r="L117" i="1"/>
  <c r="K117" i="1"/>
  <c r="J117" i="1"/>
  <c r="M104" i="1"/>
  <c r="L104" i="1"/>
  <c r="K104" i="1"/>
  <c r="J104" i="1"/>
  <c r="M99" i="1"/>
  <c r="L99" i="1"/>
  <c r="K99" i="1"/>
  <c r="J99" i="1"/>
  <c r="M89" i="1"/>
  <c r="L89" i="1"/>
  <c r="K89" i="1"/>
  <c r="J89" i="1"/>
  <c r="M83" i="1"/>
  <c r="L83" i="1"/>
  <c r="K83" i="1"/>
  <c r="J83" i="1"/>
  <c r="K75" i="1"/>
  <c r="J75" i="1"/>
  <c r="M66" i="1"/>
  <c r="L66" i="1"/>
  <c r="K66" i="1"/>
  <c r="J66" i="1"/>
  <c r="M62" i="1"/>
  <c r="L62" i="1"/>
  <c r="K62" i="1"/>
  <c r="J62" i="1"/>
  <c r="M60" i="1"/>
  <c r="L60" i="1"/>
  <c r="K60" i="1"/>
  <c r="J60" i="1"/>
  <c r="M55" i="1"/>
  <c r="L55" i="1"/>
  <c r="K55" i="1"/>
  <c r="J55" i="1"/>
  <c r="M47" i="1"/>
  <c r="L47" i="1"/>
  <c r="K47" i="1"/>
  <c r="J47" i="1"/>
  <c r="M42" i="1"/>
  <c r="L42" i="1"/>
  <c r="K42" i="1"/>
  <c r="J42" i="1"/>
  <c r="M37" i="1"/>
  <c r="L37" i="1"/>
  <c r="K37" i="1"/>
  <c r="J37" i="1"/>
  <c r="M12" i="1"/>
  <c r="J36" i="1" l="1"/>
  <c r="K36" i="1"/>
  <c r="L36" i="1"/>
  <c r="J74" i="1"/>
  <c r="K74" i="1"/>
  <c r="M36" i="1"/>
  <c r="L74" i="1"/>
  <c r="M74" i="1"/>
  <c r="M34" i="1"/>
  <c r="L34" i="1"/>
  <c r="K34" i="1"/>
  <c r="M32" i="1"/>
  <c r="M7" i="1" s="1"/>
  <c r="L32" i="1"/>
  <c r="K32" i="1"/>
  <c r="M27" i="1"/>
  <c r="L27" i="1"/>
  <c r="K27" i="1"/>
  <c r="M22" i="1"/>
  <c r="L22" i="1"/>
  <c r="K22" i="1"/>
  <c r="M15" i="1"/>
  <c r="L15" i="1"/>
  <c r="K15" i="1"/>
  <c r="K12" i="1"/>
  <c r="K7" i="1" s="1"/>
  <c r="L12" i="1"/>
  <c r="L7" i="1" l="1"/>
</calcChain>
</file>

<file path=xl/sharedStrings.xml><?xml version="1.0" encoding="utf-8"?>
<sst xmlns="http://schemas.openxmlformats.org/spreadsheetml/2006/main" count="578" uniqueCount="220">
  <si>
    <t>NOMBRE CORTO</t>
  </si>
  <si>
    <t>DESCRIPCIÓN</t>
  </si>
  <si>
    <t>SERVICIOS PERSONALES</t>
  </si>
  <si>
    <t>Remuneraciones al Personal de Carácter Permanente</t>
  </si>
  <si>
    <t>Dietas</t>
  </si>
  <si>
    <t>Sueldo Personal de Confianza</t>
  </si>
  <si>
    <t>Sueldo personal Base</t>
  </si>
  <si>
    <t>Remuneraciones al Personal de Carácter Transitorio</t>
  </si>
  <si>
    <t>Remuneraciones para Eventuales</t>
  </si>
  <si>
    <t>Remuneraciones Adicionales y Especiales</t>
  </si>
  <si>
    <t>Prima Quinquenal</t>
  </si>
  <si>
    <t>Prima Vacacional</t>
  </si>
  <si>
    <t>Prima Dominical</t>
  </si>
  <si>
    <t>Gratificación de Fin de Año</t>
  </si>
  <si>
    <t>Remuneraciones por horas extraordinarias</t>
  </si>
  <si>
    <t>Seguridad Social</t>
  </si>
  <si>
    <t>Aportaciones al I.M.S.S</t>
  </si>
  <si>
    <t>Aportaciones INFONAVIT</t>
  </si>
  <si>
    <t>Ahorro para el retiro</t>
  </si>
  <si>
    <t>Seguros</t>
  </si>
  <si>
    <t>Otras Prestaciones Sociales y Económicas</t>
  </si>
  <si>
    <t>Cuotas para el fondo de ahorro</t>
  </si>
  <si>
    <t>Prestaciones establecidas por condiciones generales de trabajo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</si>
  <si>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</si>
  <si>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</si>
  <si>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</si>
  <si>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</si>
  <si>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</si>
  <si>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MATERIALES Y SUMINISTROS</t>
  </si>
  <si>
    <t>Materiales de Administración, Emisión de Documentos y Artículos Oficiales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</si>
  <si>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</si>
  <si>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</si>
  <si>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</si>
  <si>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</si>
  <si>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Alimentos y Utensilios</t>
  </si>
  <si>
    <t>Productos alimenticios para personas</t>
  </si>
  <si>
    <t>Productos alimenticios para animales</t>
  </si>
  <si>
    <t>Utencilios para el Servicio de Alimentación</t>
  </si>
  <si>
    <t>Materias Primas y Materiales de Producción y Comercialización</t>
  </si>
  <si>
    <t>Materiales y Artículos de Construcción y de Reparación</t>
  </si>
  <si>
    <t>Materiales para construcción Minerales no Metálicos</t>
  </si>
  <si>
    <t>Materiales de construcción de concreto</t>
  </si>
  <si>
    <t>Materiales de construcción de cal y yeso</t>
  </si>
  <si>
    <t>Materiales de construcción de madera</t>
  </si>
  <si>
    <t>Material Eléctrico y Electronico</t>
  </si>
  <si>
    <t>Articulos Metálicos para la construcción</t>
  </si>
  <si>
    <t xml:space="preserve">Otros Materiales y artículos de construcción y reparación </t>
  </si>
  <si>
    <t>Productos Químicos, Farmacéuticos y de Laboratorio</t>
  </si>
  <si>
    <t>Sustancias quimicas</t>
  </si>
  <si>
    <t>Medicinas y Productos Farmacéuticos</t>
  </si>
  <si>
    <t>Materiales, Accesorios y Suministros de Laboratorio</t>
  </si>
  <si>
    <t>Fibras sintéticas, hules, plásticos y derivados</t>
  </si>
  <si>
    <t>Combustibles, Lubricantes y Aditivos</t>
  </si>
  <si>
    <t xml:space="preserve">Combustibles, lubricantes y aditivos </t>
  </si>
  <si>
    <t>Vestuario, Blancos, Prendas de Protección y Artículos Deportivos</t>
  </si>
  <si>
    <t>Vestuario y Uniformes</t>
  </si>
  <si>
    <t>Prendas de Seguridad y Protección Personal</t>
  </si>
  <si>
    <t>Materiales y Suministros Para Seguridad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</si>
  <si>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</si>
  <si>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</si>
  <si>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</si>
  <si>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</si>
  <si>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</si>
  <si>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</si>
  <si>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</si>
  <si>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</si>
  <si>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SERVICIOS GENERALES</t>
  </si>
  <si>
    <t>Servicios Básicos</t>
  </si>
  <si>
    <t>Servicio de Energía Eléctrica</t>
  </si>
  <si>
    <t>Servicio de Gas</t>
  </si>
  <si>
    <t>Servicio de Agua</t>
  </si>
  <si>
    <t>Servicio de Telefonía Tradicional</t>
  </si>
  <si>
    <t>Servicio Telefonía Celular</t>
  </si>
  <si>
    <t>Servicio de Acceso a Internet, redes y preocesamiento de información</t>
  </si>
  <si>
    <t>Servicios Postal</t>
  </si>
  <si>
    <t>Servicios de Arrendamiento</t>
  </si>
  <si>
    <t>Arrendamiento de Edificios y Locales</t>
  </si>
  <si>
    <t>Arrendamiento de mobiliario y equipo de administración, educacional y recreativo</t>
  </si>
  <si>
    <t>Arrendamiento de maquinaria, otros equipos y herramienta</t>
  </si>
  <si>
    <t>Arrendamiento de activos intangibles</t>
  </si>
  <si>
    <t>Otros Arrendamientos</t>
  </si>
  <si>
    <t>Servicios Profesionales, Científicos, Técnicos y Otros Servicios</t>
  </si>
  <si>
    <t>Servicios legales</t>
  </si>
  <si>
    <t>Servicios de contabilidad, auditoría y relacionados</t>
  </si>
  <si>
    <t>Avaluos</t>
  </si>
  <si>
    <t>Servicios de consultoría administrativa, procesos, técnica y en TI</t>
  </si>
  <si>
    <t>Servicios de Capacitación</t>
  </si>
  <si>
    <t>Servicios de investigación científica y desarrollo</t>
  </si>
  <si>
    <t>Servicio de apoyo administrativo, traducción, fotocopiado e impresión</t>
  </si>
  <si>
    <t>Publicaciones Oficiales</t>
  </si>
  <si>
    <t>Servicios de Vigilancia</t>
  </si>
  <si>
    <t>Servicios Financieros, Bancarios y Comerciales</t>
  </si>
  <si>
    <t>Servicios Financieros y Bancarios</t>
  </si>
  <si>
    <t>Servicios de Recaudación, Traslado y Custodia de Valores</t>
  </si>
  <si>
    <t>Seguro de bienes patrimoniales</t>
  </si>
  <si>
    <t>Fletes y Maniobras</t>
  </si>
  <si>
    <t>Servicios de Instalación, Reparación, Mantenimiento y Conservación</t>
  </si>
  <si>
    <t>Conservación y Mantenimiento Menor de Inmuebles</t>
  </si>
  <si>
    <t xml:space="preserve">Instalación, reparación y mantenimiento de equipos de cómputo y tecnologías de la información </t>
  </si>
  <si>
    <t>Reparación y mantenimiento de equipo de transporte</t>
  </si>
  <si>
    <t>Instalacion,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</si>
  <si>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</si>
  <si>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</si>
  <si>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Publicidad.</t>
  </si>
  <si>
    <t>Difución por radio, tv y otros medios de mensajes sobre programas y actividades gubernamentales</t>
  </si>
  <si>
    <t>Elaboración e impresión de publicaciones oficiales y de información en general para difusión</t>
  </si>
  <si>
    <t>Servicios de la Industria Filmica, del Sonido y del Video</t>
  </si>
  <si>
    <t>Servicios de Traslado y Viáticos</t>
  </si>
  <si>
    <t>PASAJES AéREOS</t>
  </si>
  <si>
    <t>Pasajes Terrestres</t>
  </si>
  <si>
    <t>Viaticos en el país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</si>
  <si>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</si>
  <si>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</si>
  <si>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</si>
  <si>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</si>
  <si>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</si>
  <si>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Gastos de Representación</t>
  </si>
  <si>
    <t>Otros Servicios Generales</t>
  </si>
  <si>
    <t>Otros Impuestos y Derechos</t>
  </si>
  <si>
    <t>Otros gastos por responsabilidades</t>
  </si>
  <si>
    <t>Impuesto sobre nóminas</t>
  </si>
  <si>
    <t>TRANSFERENCIAS, ASIGNACIONES, SUBSIDIOS Y OTRAS AYUDAS</t>
  </si>
  <si>
    <t>Ayudas Sociales</t>
  </si>
  <si>
    <t>Premios, estímulos y recompensas</t>
  </si>
  <si>
    <t xml:space="preserve">BIENES MUEBLES, INMUEBLES E INTANGIBLES </t>
  </si>
  <si>
    <t>Mobiliario y Equipo de Administración</t>
  </si>
  <si>
    <t>Muebles de Oficina y Estantería</t>
  </si>
  <si>
    <t>Equipo de cómputo y tecnologías de la información</t>
  </si>
  <si>
    <t>Otros Mobiliarios y equipo de administración</t>
  </si>
  <si>
    <t>Mobiliario y Equipo Educacional y Recreativo</t>
  </si>
  <si>
    <t>Equipo e Instrumental Médico y de Laboratorio</t>
  </si>
  <si>
    <t>Instrumental médico y de laboratorio</t>
  </si>
  <si>
    <t>Vehículos y Equipo de Transporte</t>
  </si>
  <si>
    <t>Otros equipos de transporte</t>
  </si>
  <si>
    <t>Equipo de Defensa y Seguridad</t>
  </si>
  <si>
    <t>Maquinaria, Otros Equipos y Herramientas</t>
  </si>
  <si>
    <t>Maquinaria y Equipo Industrial</t>
  </si>
  <si>
    <t>Sistema de aire acondicionado, calefacción y refrigeración industrial</t>
  </si>
  <si>
    <t>Equipo de Comunicación y Telecomunicación</t>
  </si>
  <si>
    <t>Equipos, aparatos y accesorios eléctricos</t>
  </si>
  <si>
    <t>Equipo de generación y distribución de energía eléctrica</t>
  </si>
  <si>
    <t>Activos Biológicos</t>
  </si>
  <si>
    <t>Bienes Inmuebles</t>
  </si>
  <si>
    <t>Software</t>
  </si>
  <si>
    <t>Licencias informaticas e Intelectuales</t>
  </si>
  <si>
    <t>INVERSIÓN PÚBLICA</t>
  </si>
  <si>
    <t>Obra Pública en Bienes de Dominio Público</t>
  </si>
  <si>
    <t>Construcción de Obras para el Abastecimiento de Agua, en bienes de dominio público</t>
  </si>
  <si>
    <t xml:space="preserve">Obra Pública en Bienes  propio </t>
  </si>
  <si>
    <t>Proyectos Productivos y Acciones de Fomento</t>
  </si>
  <si>
    <t>Estudios, formulación y evaluación de proyectos productivos no incluidos en conceptos anteriores de este capitulo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</si>
  <si>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</si>
  <si>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</si>
  <si>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</si>
  <si>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</si>
  <si>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</si>
  <si>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</si>
  <si>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</si>
  <si>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</si>
  <si>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Erogaciones complementarias</t>
  </si>
  <si>
    <t>Dirección de Administración y Finanzas(Presupuesto)</t>
  </si>
  <si>
    <t>HONORARIOS ASIMILABLES A SALARIOS</t>
  </si>
  <si>
    <t>Prima de Antigüedad</t>
  </si>
  <si>
    <t>Liquidaciones por indemnizaciones y por sueldos y salarios caídos</t>
  </si>
  <si>
    <t>EDIFICACION NO HABITACIONAL</t>
  </si>
  <si>
    <t>PARTICIPACIONES Y APORTACIONES</t>
  </si>
  <si>
    <t>Convenios</t>
  </si>
  <si>
    <t>OTROS CONVENIOS</t>
  </si>
  <si>
    <t>Para la creación de la plaza Dirección de Comunidades Rurales</t>
  </si>
  <si>
    <t>Para termino de relación laboral de las diferentes areas del SAPAS</t>
  </si>
  <si>
    <t>Para la contratación de personal para la implementación del PAE</t>
  </si>
  <si>
    <t>Para la adquisición de GPS, para el departamento de Padron de Usuarios,</t>
  </si>
  <si>
    <t>Rehabilitación y Reubicación del Colector Sanitario de Avenida Reforma (Segunda Etapa)</t>
  </si>
  <si>
    <t xml:space="preserve">Para realizar mantenimiento general a la unidad T-23 aquatech, </t>
  </si>
  <si>
    <t>Para los trabajos derivados de la ejecución de la " Construcción de la planta de tratamiento de agua residuales poniente</t>
  </si>
  <si>
    <t>Activos Intangibles</t>
  </si>
  <si>
    <t>Herramientas y Maquinas-Herramientas</t>
  </si>
  <si>
    <t>Camara de video inspección</t>
  </si>
  <si>
    <t>Instalación, reparación y mantenimiento de mobiliario y equipo de administración</t>
  </si>
  <si>
    <t xml:space="preserve">Para realizar mantenimiento a las sillas de atención a usuarios  </t>
  </si>
  <si>
    <t>https://www.sapas.gob.mx/wp-content/uploads/transparencia/CONTABLES-PRESUPESTALES/2022-3/Estados%20e%20Informes%20Presupuestales/Estado%20Anal%c3%adtico%20del%20Ejercicio%20del%20Presupuesto%20(Por%20Objeto%20del%20Gasto).pdf</t>
  </si>
  <si>
    <t>Instalación, reparación y mantenimiento de infraestructura hidraulica</t>
  </si>
  <si>
    <t>Para realizar adecuaciones a la caja derivadora</t>
  </si>
  <si>
    <t>Para realizar manteniento a la cajara derivadora</t>
  </si>
  <si>
    <t>Para dar mantenimiento a mobiliario (sillas de atención a usuarios)</t>
  </si>
  <si>
    <t>TÍTULO</t>
  </si>
  <si>
    <t>Inventario_Inventario de bajas practicadas a bienes muebles</t>
  </si>
  <si>
    <t>LTAIPG26F6_XXXIVF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</si>
  <si>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</si>
  <si>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</si>
  <si>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</si>
  <si>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</si>
  <si>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</si>
  <si>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</si>
  <si>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</si>
  <si>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417301</t>
  </si>
  <si>
    <t>417302</t>
  </si>
  <si>
    <t>417303</t>
  </si>
  <si>
    <t>417296</t>
  </si>
  <si>
    <t>417306</t>
  </si>
  <si>
    <t>417295</t>
  </si>
  <si>
    <t>417299</t>
  </si>
  <si>
    <t>417298</t>
  </si>
  <si>
    <t>417304</t>
  </si>
  <si>
    <t>417297</t>
  </si>
  <si>
    <t>417300</t>
  </si>
  <si>
    <t>417305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</si>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</sst>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/>
    <xf numFmtId="0" fontId="7" fillId="0" borderId="0" xfId="0" applyFont="1"/>
    <xf numFmtId="0" fontId="6" fillId="0" borderId="0" xfId="0" applyFont="1" applyFill="1"/>
    <xf numFmtId="0" fontId="0" fillId="0" borderId="0" xfId="0"/>
    <xf numFmtId="0" fontId="5" fillId="0" borderId="0" xfId="6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6" fillId="0" borderId="0" xfId="5" applyNumberFormat="1" applyFont="1" applyFill="1"/>
    <xf numFmtId="0" fontId="8" fillId="0" borderId="0" xfId="0" applyNumberFormat="1" applyFont="1" applyFill="1" applyBorder="1"/>
    <xf numFmtId="0" fontId="5" fillId="0" borderId="0" xfId="5" applyNumberFormat="1" applyFont="1"/>
    <xf numFmtId="0" fontId="0" fillId="0" borderId="0" xfId="0" applyNumberFormat="1" applyFont="1"/>
    <xf numFmtId="0" fontId="0" fillId="0" borderId="0" xfId="0" applyFont="1" applyFill="1" applyAlignment="1">
      <alignment horizontal="right"/>
    </xf>
    <xf numFmtId="0" fontId="10" fillId="0" borderId="0" xfId="5" applyNumberFormat="1" applyFont="1" applyFill="1"/>
    <xf numFmtId="0" fontId="7" fillId="0" borderId="0" xfId="5" applyNumberFormat="1" applyFont="1"/>
    <xf numFmtId="0" fontId="11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2" fontId="11" fillId="0" borderId="0" xfId="0" applyNumberFormat="1" applyFont="1" applyFill="1" applyBorder="1"/>
    <xf numFmtId="2" fontId="0" fillId="0" borderId="0" xfId="0" applyNumberFormat="1"/>
    <xf numFmtId="0" fontId="10" fillId="0" borderId="0" xfId="5" applyNumberFormat="1" applyFont="1"/>
    <xf numFmtId="0" fontId="0" fillId="0" borderId="0" xfId="0"/>
    <xf numFmtId="2" fontId="8" fillId="0" borderId="0" xfId="0" applyNumberFormat="1" applyFont="1" applyFill="1" applyBorder="1"/>
    <xf numFmtId="2" fontId="5" fillId="0" borderId="0" xfId="5" applyNumberFormat="1" applyFont="1"/>
    <xf numFmtId="2" fontId="7" fillId="0" borderId="0" xfId="5" applyNumberFormat="1" applyFont="1"/>
    <xf numFmtId="2" fontId="8" fillId="0" borderId="0" xfId="5" applyNumberFormat="1" applyFont="1" applyFill="1" applyBorder="1"/>
    <xf numFmtId="0" fontId="6" fillId="0" borderId="0" xfId="0" applyFont="1" applyAlignment="1">
      <alignment horizontal="center"/>
    </xf>
    <xf numFmtId="2" fontId="6" fillId="0" borderId="0" xfId="5" applyNumberFormat="1" applyFont="1" applyFill="1"/>
    <xf numFmtId="2" fontId="10" fillId="0" borderId="0" xfId="5" applyNumberFormat="1" applyFont="1" applyFill="1"/>
    <xf numFmtId="43" fontId="11" fillId="0" borderId="0" xfId="5" applyFont="1" applyFill="1" applyBorder="1"/>
    <xf numFmtId="0" fontId="11" fillId="0" borderId="0" xfId="5" applyNumberFormat="1" applyFont="1" applyFill="1" applyBorder="1"/>
    <xf numFmtId="2" fontId="11" fillId="0" borderId="0" xfId="5" applyNumberFormat="1" applyFont="1" applyFill="1" applyBorder="1"/>
    <xf numFmtId="2" fontId="10" fillId="0" borderId="0" xfId="5" applyNumberFormat="1" applyFont="1"/>
    <xf numFmtId="43" fontId="11" fillId="0" borderId="0" xfId="5" applyNumberFormat="1" applyFont="1" applyFill="1" applyBorder="1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7" fillId="0" borderId="0" xfId="0" applyFont="1" applyFill="1"/>
    <xf numFmtId="0" fontId="7" fillId="0" borderId="0" xfId="5" applyNumberFormat="1" applyFont="1" applyFill="1"/>
    <xf numFmtId="43" fontId="7" fillId="0" borderId="0" xfId="5" applyFont="1" applyFill="1"/>
    <xf numFmtId="0" fontId="0" fillId="0" borderId="0" xfId="0" applyFill="1"/>
    <xf numFmtId="0" fontId="9" fillId="0" borderId="0" xfId="9" applyFill="1"/>
    <xf numFmtId="2" fontId="7" fillId="0" borderId="0" xfId="5" applyNumberFormat="1" applyFont="1" applyFill="1"/>
    <xf numFmtId="2" fontId="6" fillId="0" borderId="0" xfId="0" applyNumberFormat="1" applyFont="1" applyFill="1"/>
    <xf numFmtId="14" fontId="0" fillId="0" borderId="0" xfId="0" applyNumberFormat="1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/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/>
    <xf numFmtId="14" fontId="7" fillId="0" borderId="0" xfId="0" applyNumberFormat="1" applyFont="1" applyAlignment="1"/>
    <xf numFmtId="0" fontId="7" fillId="0" borderId="0" xfId="0" applyFont="1" applyFill="1" applyAlignment="1">
      <alignment horizontal="right"/>
    </xf>
    <xf numFmtId="0" fontId="7" fillId="0" borderId="0" xfId="6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0" fillId="0" borderId="0" xfId="0"/>
    <xf numFmtId="0" fontId="13" fillId="3" borderId="1" xfId="0" applyFont="1" applyFill="1" applyBorder="1" applyAlignment="1">
      <alignment horizontal="center"/>
    </xf>
    <xf numFmtId="0" fontId="0" fillId="0" borderId="0" xfId="0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wrapText="1"/>
    </xf>
  </cellXfs>
  <cellStyles count="10">
    <cellStyle name="Hipervínculo" xfId="9" builtinId="8"/>
    <cellStyle name="Millares" xfId="5" builtinId="3"/>
    <cellStyle name="Millares 2" xfId="2"/>
    <cellStyle name="Millares 3" xfId="7"/>
    <cellStyle name="Moneda 2" xfId="3"/>
    <cellStyle name="Normal" xfId="0" builtinId="0"/>
    <cellStyle name="Normal 2" xfId="4"/>
    <cellStyle name="Normal 3" xfId="1"/>
    <cellStyle name="Normal 4" xfId="6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wp-content/uploads/transparencia/CONTABLES-PRESUPESTALES/2022-3/Estados%20e%20Informes%20Presupuestales/Estado%20Anal%c3%adtico%20del%20Ejercicio%20del%20Presupuesto%20(Por%20Objeto%20del%20Gasto).pdf" TargetMode="External"/><Relationship Id="rId1" Type="http://schemas.openxmlformats.org/officeDocument/2006/relationships/hyperlink" Target="https://www.sapas.gob.mx/wp-content/uploads/transparencia/CONTABLES-PRESUPESTALES/2022-3/Estados%20e%20Informes%20Presupuestales/Estado%20Anal%c3%adtico%20del%20Ejercicio%20del%20Presupuesto%20(Por%20Objeto%20del%20Gast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6"/>
  <sheetViews>
    <sheetView tabSelected="1" zoomScaleNormal="100" workbookViewId="0">
      <selection activeCell="B12" sqref="B12"/>
    </sheetView>
  </sheetViews>
  <sheetFormatPr baseColWidth="10" defaultColWidth="9.140625" defaultRowHeight="15" x14ac:dyDescent="0.25"/>
  <cols>
    <col min="1" max="1" width="8.5703125" bestFit="1" customWidth="1"/>
    <col min="2" max="2" width="40.5703125" customWidth="1"/>
    <col min="3" max="3" width="31.7109375" customWidth="1"/>
    <col min="4" max="4" width="45.5703125" customWidth="1"/>
    <col min="5" max="5" width="14.5703125" customWidth="1"/>
    <col min="6" max="6" width="11.5703125" customWidth="1"/>
    <col min="7" max="7" width="102.5703125" customWidth="1"/>
    <col min="8" max="8" width="22.85546875" style="4" customWidth="1"/>
    <col min="9" max="9" width="28.5703125" customWidth="1"/>
    <col min="10" max="10" width="17.7109375" customWidth="1"/>
    <col min="11" max="11" width="19.7109375" customWidth="1"/>
    <col min="12" max="12" width="19.140625" customWidth="1"/>
    <col min="13" max="13" width="25.5703125" customWidth="1"/>
    <col min="14" max="14" width="50.5703125" bestFit="1" customWidth="1"/>
    <col min="15" max="15" width="65.28515625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8" s="64" customFormat="1" x14ac:dyDescent="0.25">
      <c r="A1" s="65" t="s">
        <v>185</v>
      </c>
      <c r="B1" s="66"/>
      <c r="C1" s="66"/>
      <c r="D1" s="65" t="s">
        <v>0</v>
      </c>
      <c r="E1" s="66"/>
      <c r="F1" s="66"/>
      <c r="G1" s="65" t="s">
        <v>1</v>
      </c>
      <c r="H1" s="66"/>
      <c r="I1" s="66"/>
    </row>
    <row r="2" spans="1:18" s="64" customFormat="1" x14ac:dyDescent="0.25">
      <c r="A2" s="67" t="s">
        <v>186</v>
      </c>
      <c r="B2" s="66"/>
      <c r="C2" s="66"/>
      <c r="D2" s="67" t="s">
        <v>187</v>
      </c>
      <c r="E2" s="66"/>
      <c r="F2" s="66"/>
      <c r="G2" s="67" t="s">
        <v>188</v>
      </c>
      <c r="H2" s="66"/>
      <c r="I2" s="66"/>
    </row>
    <row r="3" spans="1:18" s="64" customFormat="1" hidden="1" x14ac:dyDescent="0.25">
      <c r="A3" s="64" t="s">
        <v>189</v>
      </c>
      <c r="B3" s="64" t="s">
        <v>190</v>
      </c>
      <c r="C3" s="64" t="s">
        <v>190</v>
      </c>
      <c r="D3" s="64" t="s">
        <v>191</v>
      </c>
      <c r="E3" s="64" t="s">
        <v>189</v>
      </c>
      <c r="F3" s="64" t="s">
        <v>189</v>
      </c>
      <c r="G3" s="64" t="s">
        <v>190</v>
      </c>
      <c r="H3" s="64" t="s">
        <v>192</v>
      </c>
      <c r="I3" s="64" t="s">
        <v>191</v>
      </c>
      <c r="J3" s="64" t="s">
        <v>190</v>
      </c>
      <c r="K3" s="64" t="s">
        <v>193</v>
      </c>
      <c r="L3" s="64" t="s">
        <v>194</v>
      </c>
    </row>
    <row r="4" spans="1:18" s="64" customFormat="1" hidden="1" x14ac:dyDescent="0.25">
      <c r="A4" s="64" t="s">
        <v>195</v>
      </c>
      <c r="B4" s="64" t="s">
        <v>196</v>
      </c>
      <c r="C4" s="64" t="s">
        <v>197</v>
      </c>
      <c r="D4" s="64" t="s">
        <v>198</v>
      </c>
      <c r="E4" s="64" t="s">
        <v>199</v>
      </c>
      <c r="F4" s="64" t="s">
        <v>200</v>
      </c>
      <c r="G4" s="64" t="s">
        <v>201</v>
      </c>
      <c r="H4" s="64" t="s">
        <v>202</v>
      </c>
      <c r="I4" s="64" t="s">
        <v>203</v>
      </c>
      <c r="J4" s="64" t="s">
        <v>204</v>
      </c>
      <c r="K4" s="64" t="s">
        <v>205</v>
      </c>
      <c r="L4" s="64" t="s">
        <v>206</v>
      </c>
    </row>
    <row r="5" spans="1:18" s="64" customFormat="1" x14ac:dyDescent="0.25">
      <c r="A5" s="65" t="s">
        <v>207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8" s="64" customFormat="1" ht="39" x14ac:dyDescent="0.25">
      <c r="A6" s="68" t="s">
        <v>208</v>
      </c>
      <c r="B6" s="68" t="s">
        <v>209</v>
      </c>
      <c r="C6" s="68" t="s">
        <v>210</v>
      </c>
      <c r="D6" s="68" t="s">
        <v>211</v>
      </c>
      <c r="E6" s="68" t="s">
        <v>212</v>
      </c>
      <c r="F6" s="68" t="s">
        <v>213</v>
      </c>
      <c r="G6" s="68" t="s">
        <v>214</v>
      </c>
      <c r="H6" s="68" t="s">
        <v>215</v>
      </c>
      <c r="I6" s="68" t="s">
        <v>216</v>
      </c>
      <c r="J6" s="68" t="s">
        <v>217</v>
      </c>
      <c r="K6" s="68" t="s">
        <v>218</v>
      </c>
      <c r="L6" s="68" t="s">
        <v>219</v>
      </c>
    </row>
    <row r="7" spans="1:18" s="43" customFormat="1" x14ac:dyDescent="0.25">
      <c r="A7" s="55">
        <v>2022</v>
      </c>
      <c r="B7" s="56">
        <v>44743</v>
      </c>
      <c r="C7" s="56">
        <v>44834</v>
      </c>
      <c r="D7" s="43">
        <v>1000</v>
      </c>
      <c r="E7" s="43">
        <v>1000</v>
      </c>
      <c r="F7" s="43">
        <v>1000</v>
      </c>
      <c r="G7" s="22" t="s">
        <v>2</v>
      </c>
      <c r="H7" s="39">
        <f t="shared" ref="H7:M7" si="0">H8+H12+H15+H22+H27+H32+H34</f>
        <v>65199645.000000007</v>
      </c>
      <c r="I7" s="44">
        <f t="shared" si="0"/>
        <v>68641024.210000008</v>
      </c>
      <c r="J7" s="45">
        <f>J8+J12+J15+J22+J27+J32+J34</f>
        <v>67353876.890000015</v>
      </c>
      <c r="K7" s="44">
        <f t="shared" si="0"/>
        <v>41873427.120000005</v>
      </c>
      <c r="L7" s="44">
        <f t="shared" si="0"/>
        <v>41873427.120000005</v>
      </c>
      <c r="M7" s="44">
        <f t="shared" si="0"/>
        <v>41873427.120000005</v>
      </c>
      <c r="O7" s="47" t="s">
        <v>180</v>
      </c>
      <c r="P7" s="9" t="s">
        <v>160</v>
      </c>
      <c r="Q7" s="50">
        <v>44865</v>
      </c>
      <c r="R7" s="50">
        <v>44865</v>
      </c>
    </row>
    <row r="8" spans="1:18" x14ac:dyDescent="0.25">
      <c r="A8" s="1">
        <v>2022</v>
      </c>
      <c r="B8" s="2">
        <v>44743</v>
      </c>
      <c r="C8" s="2">
        <v>44834</v>
      </c>
      <c r="D8" s="11">
        <v>1000</v>
      </c>
      <c r="E8" s="11">
        <v>1100</v>
      </c>
      <c r="F8" s="11">
        <v>1100</v>
      </c>
      <c r="G8" s="7" t="s">
        <v>3</v>
      </c>
      <c r="H8" s="36">
        <f>SUM(H9:H11)</f>
        <v>38811302.240000002</v>
      </c>
      <c r="I8" s="20">
        <f>SUM(I9:I11)</f>
        <v>39915182.150000006</v>
      </c>
      <c r="J8" s="30">
        <f>SUM(J9:J11)</f>
        <v>39915182.090000004</v>
      </c>
      <c r="K8" s="20">
        <f>SUM(K9:K11)</f>
        <v>28157510.140000001</v>
      </c>
      <c r="L8" s="20">
        <f t="shared" ref="L8:M8" si="1">SUM(L9:L11)</f>
        <v>28157510.140000001</v>
      </c>
      <c r="M8" s="20">
        <f t="shared" si="1"/>
        <v>28157510.140000001</v>
      </c>
      <c r="N8" s="5"/>
      <c r="O8" s="47" t="s">
        <v>180</v>
      </c>
      <c r="P8" s="13" t="s">
        <v>160</v>
      </c>
      <c r="Q8" s="50">
        <v>44865</v>
      </c>
      <c r="R8" s="50">
        <v>44865</v>
      </c>
    </row>
    <row r="9" spans="1:18" x14ac:dyDescent="0.25">
      <c r="A9" s="1">
        <v>2022</v>
      </c>
      <c r="B9" s="2">
        <v>44743</v>
      </c>
      <c r="C9" s="2">
        <v>44834</v>
      </c>
      <c r="D9" s="11">
        <v>1000</v>
      </c>
      <c r="E9" s="11">
        <v>1100</v>
      </c>
      <c r="F9" s="11">
        <v>1111</v>
      </c>
      <c r="G9" s="11" t="s">
        <v>4</v>
      </c>
      <c r="H9" s="14">
        <v>2591513.6000000001</v>
      </c>
      <c r="I9" s="14">
        <v>2591513.6000000001</v>
      </c>
      <c r="J9" s="33">
        <v>2591513.6000000001</v>
      </c>
      <c r="K9" s="16">
        <v>1832355.26</v>
      </c>
      <c r="L9" s="16">
        <v>1832355.26</v>
      </c>
      <c r="M9" s="16">
        <v>1832355.26</v>
      </c>
      <c r="N9" s="5"/>
      <c r="O9" s="47" t="s">
        <v>180</v>
      </c>
      <c r="P9" s="13" t="s">
        <v>160</v>
      </c>
      <c r="Q9" s="50">
        <v>44865</v>
      </c>
      <c r="R9" s="50">
        <v>44865</v>
      </c>
    </row>
    <row r="10" spans="1:18" x14ac:dyDescent="0.25">
      <c r="A10" s="1">
        <v>2022</v>
      </c>
      <c r="B10" s="2">
        <v>44743</v>
      </c>
      <c r="C10" s="2">
        <v>44834</v>
      </c>
      <c r="D10" s="11">
        <v>1000</v>
      </c>
      <c r="E10" s="11">
        <v>1100</v>
      </c>
      <c r="F10" s="11">
        <v>1131</v>
      </c>
      <c r="G10" s="11" t="s">
        <v>5</v>
      </c>
      <c r="H10" s="14">
        <v>27614010.199999999</v>
      </c>
      <c r="I10" s="16">
        <v>28717890.050000001</v>
      </c>
      <c r="J10" s="29">
        <v>28717890.050000001</v>
      </c>
      <c r="K10" s="16">
        <v>20844351.329999998</v>
      </c>
      <c r="L10" s="16">
        <v>20844351.329999998</v>
      </c>
      <c r="M10" s="16">
        <v>20844351.329999998</v>
      </c>
      <c r="N10" s="12" t="s">
        <v>168</v>
      </c>
      <c r="O10" s="47" t="s">
        <v>180</v>
      </c>
      <c r="P10" s="13" t="s">
        <v>160</v>
      </c>
      <c r="Q10" s="50">
        <v>44865</v>
      </c>
      <c r="R10" s="50">
        <v>44865</v>
      </c>
    </row>
    <row r="11" spans="1:18" x14ac:dyDescent="0.25">
      <c r="A11" s="1">
        <v>2022</v>
      </c>
      <c r="B11" s="2">
        <v>44743</v>
      </c>
      <c r="C11" s="2">
        <v>44834</v>
      </c>
      <c r="D11" s="11">
        <v>1000</v>
      </c>
      <c r="E11" s="11">
        <v>1100</v>
      </c>
      <c r="F11" s="11">
        <v>1132</v>
      </c>
      <c r="G11" s="11" t="s">
        <v>6</v>
      </c>
      <c r="H11" s="14">
        <v>8605778.4399999995</v>
      </c>
      <c r="I11" s="16">
        <v>8605778.5</v>
      </c>
      <c r="J11" s="14">
        <v>8605778.4399999995</v>
      </c>
      <c r="K11" s="16">
        <v>5480803.5499999998</v>
      </c>
      <c r="L11" s="16">
        <v>5480803.5499999998</v>
      </c>
      <c r="M11" s="16">
        <v>5480803.5499999998</v>
      </c>
      <c r="O11" s="47" t="s">
        <v>180</v>
      </c>
      <c r="P11" s="13" t="s">
        <v>160</v>
      </c>
      <c r="Q11" s="50">
        <v>44865</v>
      </c>
      <c r="R11" s="50">
        <v>44865</v>
      </c>
    </row>
    <row r="12" spans="1:18" x14ac:dyDescent="0.25">
      <c r="A12" s="1">
        <v>2022</v>
      </c>
      <c r="B12" s="2">
        <v>44743</v>
      </c>
      <c r="C12" s="2">
        <v>44834</v>
      </c>
      <c r="D12" s="11">
        <v>1000</v>
      </c>
      <c r="E12" s="9">
        <v>1200</v>
      </c>
      <c r="F12" s="9">
        <v>1200</v>
      </c>
      <c r="G12" s="7" t="s">
        <v>7</v>
      </c>
      <c r="H12" s="35">
        <f t="shared" ref="H12:M12" si="2">SUM(H13:H14)</f>
        <v>516873.2</v>
      </c>
      <c r="I12" s="20">
        <f t="shared" si="2"/>
        <v>966873.2</v>
      </c>
      <c r="J12" s="34">
        <v>966873.2</v>
      </c>
      <c r="K12" s="19">
        <f t="shared" si="2"/>
        <v>246237.7</v>
      </c>
      <c r="L12" s="19">
        <f t="shared" si="2"/>
        <v>246237.7</v>
      </c>
      <c r="M12" s="19">
        <f t="shared" si="2"/>
        <v>246237.7</v>
      </c>
      <c r="O12" s="47" t="s">
        <v>180</v>
      </c>
      <c r="P12" s="13" t="s">
        <v>160</v>
      </c>
      <c r="Q12" s="50">
        <v>44865</v>
      </c>
      <c r="R12" s="50">
        <v>44865</v>
      </c>
    </row>
    <row r="13" spans="1:18" s="10" customFormat="1" x14ac:dyDescent="0.25">
      <c r="A13" s="1">
        <v>2022</v>
      </c>
      <c r="B13" s="2">
        <v>44743</v>
      </c>
      <c r="C13" s="2">
        <v>44834</v>
      </c>
      <c r="D13" s="11">
        <v>1000</v>
      </c>
      <c r="E13" s="9">
        <v>1200</v>
      </c>
      <c r="F13" s="11">
        <v>1211</v>
      </c>
      <c r="G13" s="7" t="s">
        <v>161</v>
      </c>
      <c r="H13" s="28">
        <v>0</v>
      </c>
      <c r="I13" s="16">
        <v>450000</v>
      </c>
      <c r="J13" s="33">
        <v>0</v>
      </c>
      <c r="K13" s="33">
        <v>246237.7</v>
      </c>
      <c r="L13" s="33">
        <v>246237.7</v>
      </c>
      <c r="M13" s="33">
        <v>246237.7</v>
      </c>
      <c r="N13" s="12" t="s">
        <v>170</v>
      </c>
      <c r="O13" s="47" t="s">
        <v>180</v>
      </c>
      <c r="P13" s="13" t="s">
        <v>160</v>
      </c>
      <c r="Q13" s="50">
        <v>44865</v>
      </c>
      <c r="R13" s="50">
        <v>44865</v>
      </c>
    </row>
    <row r="14" spans="1:18" x14ac:dyDescent="0.25">
      <c r="A14" s="1">
        <v>2022</v>
      </c>
      <c r="B14" s="2">
        <v>44743</v>
      </c>
      <c r="C14" s="2">
        <v>44834</v>
      </c>
      <c r="D14" s="11">
        <v>1000</v>
      </c>
      <c r="E14" s="9">
        <v>1200</v>
      </c>
      <c r="F14" s="11">
        <v>1221</v>
      </c>
      <c r="G14" s="11" t="s">
        <v>8</v>
      </c>
      <c r="H14" s="33">
        <v>516873.2</v>
      </c>
      <c r="I14" s="14">
        <v>516873.2</v>
      </c>
      <c r="J14" s="33">
        <v>0</v>
      </c>
      <c r="K14" s="49">
        <v>0</v>
      </c>
      <c r="L14" s="49">
        <v>0</v>
      </c>
      <c r="M14" s="49">
        <v>0</v>
      </c>
      <c r="O14" s="47" t="s">
        <v>180</v>
      </c>
      <c r="P14" s="13" t="s">
        <v>160</v>
      </c>
      <c r="Q14" s="50">
        <v>44865</v>
      </c>
      <c r="R14" s="50">
        <v>44865</v>
      </c>
    </row>
    <row r="15" spans="1:18" x14ac:dyDescent="0.25">
      <c r="A15" s="1">
        <v>2022</v>
      </c>
      <c r="B15" s="2">
        <v>44743</v>
      </c>
      <c r="C15" s="2">
        <v>44834</v>
      </c>
      <c r="D15" s="11">
        <v>1000</v>
      </c>
      <c r="E15" s="9">
        <v>1300</v>
      </c>
      <c r="F15" s="9">
        <v>1300</v>
      </c>
      <c r="G15" s="7" t="s">
        <v>9</v>
      </c>
      <c r="H15" s="35">
        <f t="shared" ref="H15:M15" si="3">SUM(H16:H21)</f>
        <v>6391694.4199999999</v>
      </c>
      <c r="I15" s="20">
        <f t="shared" si="3"/>
        <v>7325690.8799999999</v>
      </c>
      <c r="J15" s="20">
        <f t="shared" si="3"/>
        <v>6992046.46</v>
      </c>
      <c r="K15" s="20">
        <f t="shared" si="3"/>
        <v>2054301.3699999999</v>
      </c>
      <c r="L15" s="20">
        <f t="shared" si="3"/>
        <v>2054301.3699999999</v>
      </c>
      <c r="M15" s="20">
        <f t="shared" si="3"/>
        <v>2054301.3699999999</v>
      </c>
      <c r="O15" s="47" t="s">
        <v>180</v>
      </c>
      <c r="P15" s="13" t="s">
        <v>160</v>
      </c>
      <c r="Q15" s="50">
        <v>44865</v>
      </c>
      <c r="R15" s="50">
        <v>44865</v>
      </c>
    </row>
    <row r="16" spans="1:18" x14ac:dyDescent="0.25">
      <c r="A16" s="1">
        <v>2022</v>
      </c>
      <c r="B16" s="2">
        <v>44743</v>
      </c>
      <c r="C16" s="2">
        <v>44834</v>
      </c>
      <c r="D16" s="11">
        <v>1000</v>
      </c>
      <c r="E16" s="9">
        <v>1300</v>
      </c>
      <c r="F16" s="11">
        <v>1311</v>
      </c>
      <c r="G16" s="11" t="s">
        <v>10</v>
      </c>
      <c r="H16" s="33">
        <v>662100</v>
      </c>
      <c r="I16" s="16">
        <v>662100</v>
      </c>
      <c r="J16" s="28">
        <v>662100</v>
      </c>
      <c r="K16" s="29">
        <v>530699.89</v>
      </c>
      <c r="L16" s="29">
        <v>530699.89</v>
      </c>
      <c r="M16" s="29">
        <v>530699.89</v>
      </c>
      <c r="O16" s="47" t="s">
        <v>180</v>
      </c>
      <c r="P16" s="13" t="s">
        <v>160</v>
      </c>
      <c r="Q16" s="50">
        <v>44865</v>
      </c>
      <c r="R16" s="50">
        <v>44865</v>
      </c>
    </row>
    <row r="17" spans="1:18" s="10" customFormat="1" x14ac:dyDescent="0.25">
      <c r="A17" s="1">
        <v>2022</v>
      </c>
      <c r="B17" s="2">
        <v>44743</v>
      </c>
      <c r="C17" s="2">
        <v>44834</v>
      </c>
      <c r="D17" s="11">
        <v>1000</v>
      </c>
      <c r="E17" s="9">
        <v>1300</v>
      </c>
      <c r="F17" s="11">
        <v>1312</v>
      </c>
      <c r="G17" s="11" t="s">
        <v>162</v>
      </c>
      <c r="H17" s="28">
        <v>0</v>
      </c>
      <c r="I17" s="16">
        <v>771647.6</v>
      </c>
      <c r="J17" s="28">
        <v>461216.04</v>
      </c>
      <c r="K17" s="29">
        <v>461216.04</v>
      </c>
      <c r="L17" s="29">
        <v>461216.04</v>
      </c>
      <c r="M17" s="29">
        <v>461216.04</v>
      </c>
      <c r="N17" s="12" t="s">
        <v>169</v>
      </c>
      <c r="O17" s="47" t="s">
        <v>180</v>
      </c>
      <c r="P17" s="13" t="s">
        <v>160</v>
      </c>
      <c r="Q17" s="50">
        <v>44865</v>
      </c>
      <c r="R17" s="50">
        <v>44865</v>
      </c>
    </row>
    <row r="18" spans="1:18" x14ac:dyDescent="0.25">
      <c r="A18" s="1">
        <v>2022</v>
      </c>
      <c r="B18" s="2">
        <v>44743</v>
      </c>
      <c r="C18" s="2">
        <v>44834</v>
      </c>
      <c r="D18" s="11">
        <v>1000</v>
      </c>
      <c r="E18" s="9">
        <v>1300</v>
      </c>
      <c r="F18" s="11">
        <v>1321</v>
      </c>
      <c r="G18" s="11" t="s">
        <v>11</v>
      </c>
      <c r="H18" s="14">
        <v>893580.31</v>
      </c>
      <c r="I18" s="16">
        <v>916793.23</v>
      </c>
      <c r="J18" s="29">
        <v>893580.31</v>
      </c>
      <c r="K18" s="29">
        <v>770177.37</v>
      </c>
      <c r="L18" s="29">
        <v>770177.37</v>
      </c>
      <c r="M18" s="29">
        <v>770177.37</v>
      </c>
      <c r="N18" s="12" t="s">
        <v>168</v>
      </c>
      <c r="O18" s="47" t="s">
        <v>180</v>
      </c>
      <c r="P18" s="13" t="s">
        <v>160</v>
      </c>
      <c r="Q18" s="50">
        <v>44865</v>
      </c>
      <c r="R18" s="50">
        <v>44865</v>
      </c>
    </row>
    <row r="19" spans="1:18" x14ac:dyDescent="0.25">
      <c r="A19" s="1">
        <v>2022</v>
      </c>
      <c r="B19" s="2">
        <v>44743</v>
      </c>
      <c r="C19" s="2">
        <v>44834</v>
      </c>
      <c r="D19" s="11">
        <v>1000</v>
      </c>
      <c r="E19" s="9">
        <v>1300</v>
      </c>
      <c r="F19" s="11">
        <v>1322</v>
      </c>
      <c r="G19" s="11" t="s">
        <v>12</v>
      </c>
      <c r="H19" s="14">
        <v>3158.27</v>
      </c>
      <c r="I19" s="16">
        <v>3158.25</v>
      </c>
      <c r="J19" s="28">
        <v>3158.27</v>
      </c>
      <c r="K19" s="28">
        <v>2094.4699999999998</v>
      </c>
      <c r="L19" s="28">
        <v>2094.4699999999998</v>
      </c>
      <c r="M19" s="28">
        <v>2094.4699999999998</v>
      </c>
      <c r="O19" s="47" t="s">
        <v>180</v>
      </c>
      <c r="P19" s="13" t="s">
        <v>160</v>
      </c>
      <c r="Q19" s="50">
        <v>44865</v>
      </c>
      <c r="R19" s="50">
        <v>44865</v>
      </c>
    </row>
    <row r="20" spans="1:18" x14ac:dyDescent="0.25">
      <c r="A20" s="1">
        <v>2022</v>
      </c>
      <c r="B20" s="2">
        <v>44743</v>
      </c>
      <c r="C20" s="2">
        <v>44834</v>
      </c>
      <c r="D20" s="11">
        <v>1000</v>
      </c>
      <c r="E20" s="9">
        <v>1300</v>
      </c>
      <c r="F20" s="11">
        <v>1323</v>
      </c>
      <c r="G20" s="11" t="s">
        <v>13</v>
      </c>
      <c r="H20" s="14">
        <v>4666474.96</v>
      </c>
      <c r="I20" s="16">
        <v>4805610.96</v>
      </c>
      <c r="J20" s="16">
        <v>4805610.96</v>
      </c>
      <c r="K20" s="33">
        <v>143227.79</v>
      </c>
      <c r="L20" s="33">
        <v>143227.79</v>
      </c>
      <c r="M20" s="29">
        <v>143227.79</v>
      </c>
      <c r="N20" s="40" t="s">
        <v>168</v>
      </c>
      <c r="O20" s="47" t="s">
        <v>180</v>
      </c>
      <c r="P20" s="13" t="s">
        <v>160</v>
      </c>
      <c r="Q20" s="50">
        <v>44865</v>
      </c>
      <c r="R20" s="50">
        <v>44865</v>
      </c>
    </row>
    <row r="21" spans="1:18" x14ac:dyDescent="0.25">
      <c r="A21" s="1">
        <v>2022</v>
      </c>
      <c r="B21" s="2">
        <v>44743</v>
      </c>
      <c r="C21" s="2">
        <v>44834</v>
      </c>
      <c r="D21" s="11">
        <v>1000</v>
      </c>
      <c r="E21" s="9">
        <v>1300</v>
      </c>
      <c r="F21" s="11">
        <v>1331</v>
      </c>
      <c r="G21" s="11" t="s">
        <v>14</v>
      </c>
      <c r="H21" s="14">
        <v>166380.88</v>
      </c>
      <c r="I21" s="16">
        <v>166380.84</v>
      </c>
      <c r="J21" s="15">
        <v>166380.88</v>
      </c>
      <c r="K21" s="29">
        <v>146885.81</v>
      </c>
      <c r="L21" s="29">
        <v>146885.81</v>
      </c>
      <c r="M21" s="29">
        <v>146885.81</v>
      </c>
      <c r="N21" s="12" t="s">
        <v>168</v>
      </c>
      <c r="O21" s="47" t="s">
        <v>180</v>
      </c>
      <c r="P21" s="13" t="s">
        <v>160</v>
      </c>
      <c r="Q21" s="50">
        <v>44865</v>
      </c>
      <c r="R21" s="50">
        <v>44865</v>
      </c>
    </row>
    <row r="22" spans="1:18" x14ac:dyDescent="0.25">
      <c r="A22" s="1">
        <v>2022</v>
      </c>
      <c r="B22" s="2">
        <v>44743</v>
      </c>
      <c r="C22" s="2">
        <v>44834</v>
      </c>
      <c r="D22" s="11">
        <v>1000</v>
      </c>
      <c r="E22" s="9">
        <v>1400</v>
      </c>
      <c r="F22" s="9">
        <v>1400</v>
      </c>
      <c r="G22" s="7" t="s">
        <v>15</v>
      </c>
      <c r="H22" s="35">
        <f t="shared" ref="H22:M22" si="4">SUM(H23:H26)</f>
        <v>9069737.75</v>
      </c>
      <c r="I22" s="35">
        <f t="shared" si="4"/>
        <v>9354624.790000001</v>
      </c>
      <c r="J22" s="20">
        <f t="shared" si="4"/>
        <v>9069737.75</v>
      </c>
      <c r="K22" s="20">
        <f t="shared" si="4"/>
        <v>5530721.5999999996</v>
      </c>
      <c r="L22" s="20">
        <f t="shared" si="4"/>
        <v>5530721.5999999996</v>
      </c>
      <c r="M22" s="20">
        <f t="shared" si="4"/>
        <v>5530721.5999999996</v>
      </c>
      <c r="O22" s="47" t="s">
        <v>180</v>
      </c>
      <c r="P22" s="13" t="s">
        <v>160</v>
      </c>
      <c r="Q22" s="50">
        <v>44865</v>
      </c>
      <c r="R22" s="50">
        <v>44865</v>
      </c>
    </row>
    <row r="23" spans="1:18" x14ac:dyDescent="0.25">
      <c r="A23" s="1">
        <v>2022</v>
      </c>
      <c r="B23" s="2">
        <v>44743</v>
      </c>
      <c r="C23" s="2">
        <v>44834</v>
      </c>
      <c r="D23" s="11">
        <v>1000</v>
      </c>
      <c r="E23" s="9">
        <v>1400</v>
      </c>
      <c r="F23" s="11">
        <v>1413</v>
      </c>
      <c r="G23" s="11" t="s">
        <v>16</v>
      </c>
      <c r="H23" s="14">
        <v>4579788.95</v>
      </c>
      <c r="I23" s="16">
        <v>4719642.28</v>
      </c>
      <c r="J23" s="16">
        <v>4579788.95</v>
      </c>
      <c r="K23" s="16">
        <v>2785041.52</v>
      </c>
      <c r="L23" s="16">
        <v>2785041.52</v>
      </c>
      <c r="M23" s="16">
        <v>2785041.52</v>
      </c>
      <c r="N23" s="12" t="s">
        <v>168</v>
      </c>
      <c r="O23" s="47" t="s">
        <v>180</v>
      </c>
      <c r="P23" s="13" t="s">
        <v>160</v>
      </c>
      <c r="Q23" s="50">
        <v>44865</v>
      </c>
      <c r="R23" s="50">
        <v>44865</v>
      </c>
    </row>
    <row r="24" spans="1:18" x14ac:dyDescent="0.25">
      <c r="A24" s="1">
        <v>2022</v>
      </c>
      <c r="B24" s="2">
        <v>44743</v>
      </c>
      <c r="C24" s="2">
        <v>44834</v>
      </c>
      <c r="D24" s="11">
        <v>1000</v>
      </c>
      <c r="E24" s="9">
        <v>1400</v>
      </c>
      <c r="F24" s="11">
        <v>1421</v>
      </c>
      <c r="G24" s="11" t="s">
        <v>17</v>
      </c>
      <c r="H24" s="14">
        <v>2129445.33</v>
      </c>
      <c r="I24" s="16">
        <v>2196447.6800000002</v>
      </c>
      <c r="J24" s="16">
        <v>2129445.33</v>
      </c>
      <c r="K24" s="16">
        <v>1308165.44</v>
      </c>
      <c r="L24" s="16">
        <v>1308165.44</v>
      </c>
      <c r="M24" s="16">
        <v>1308165.44</v>
      </c>
      <c r="N24" s="12" t="s">
        <v>168</v>
      </c>
      <c r="O24" s="47" t="s">
        <v>180</v>
      </c>
      <c r="P24" s="13" t="s">
        <v>160</v>
      </c>
      <c r="Q24" s="50">
        <v>44865</v>
      </c>
      <c r="R24" s="50">
        <v>44865</v>
      </c>
    </row>
    <row r="25" spans="1:18" x14ac:dyDescent="0.25">
      <c r="A25" s="1">
        <v>2022</v>
      </c>
      <c r="B25" s="2">
        <v>44743</v>
      </c>
      <c r="C25" s="2">
        <v>44834</v>
      </c>
      <c r="D25" s="11">
        <v>1000</v>
      </c>
      <c r="E25" s="9">
        <v>1400</v>
      </c>
      <c r="F25" s="11">
        <v>1431</v>
      </c>
      <c r="G25" s="11" t="s">
        <v>18</v>
      </c>
      <c r="H25" s="14">
        <v>2192269.23</v>
      </c>
      <c r="I25" s="16">
        <v>2268557.19</v>
      </c>
      <c r="J25" s="16">
        <v>2192269.23</v>
      </c>
      <c r="K25" s="16">
        <v>1340602.56</v>
      </c>
      <c r="L25" s="16">
        <v>1340602.56</v>
      </c>
      <c r="M25" s="16">
        <v>1340602.56</v>
      </c>
      <c r="N25" s="12" t="s">
        <v>168</v>
      </c>
      <c r="O25" s="47" t="s">
        <v>180</v>
      </c>
      <c r="P25" s="13" t="s">
        <v>160</v>
      </c>
      <c r="Q25" s="50">
        <v>44865</v>
      </c>
      <c r="R25" s="50">
        <v>44865</v>
      </c>
    </row>
    <row r="26" spans="1:18" x14ac:dyDescent="0.25">
      <c r="A26" s="1">
        <v>2022</v>
      </c>
      <c r="B26" s="2">
        <v>44743</v>
      </c>
      <c r="C26" s="2">
        <v>44834</v>
      </c>
      <c r="D26" s="11">
        <v>1000</v>
      </c>
      <c r="E26" s="9">
        <v>1400</v>
      </c>
      <c r="F26" s="11">
        <v>1441</v>
      </c>
      <c r="G26" s="11" t="s">
        <v>19</v>
      </c>
      <c r="H26" s="14">
        <v>168234.23999999999</v>
      </c>
      <c r="I26" s="16">
        <v>169977.64</v>
      </c>
      <c r="J26" s="15">
        <v>168234.23999999999</v>
      </c>
      <c r="K26" s="15">
        <v>96912.08</v>
      </c>
      <c r="L26" s="15">
        <v>96912.08</v>
      </c>
      <c r="M26" s="15">
        <v>96912.08</v>
      </c>
      <c r="N26" s="12" t="s">
        <v>168</v>
      </c>
      <c r="O26" s="47" t="s">
        <v>180</v>
      </c>
      <c r="P26" s="13" t="s">
        <v>160</v>
      </c>
      <c r="Q26" s="50">
        <v>44865</v>
      </c>
      <c r="R26" s="50">
        <v>44865</v>
      </c>
    </row>
    <row r="27" spans="1:18" x14ac:dyDescent="0.25">
      <c r="A27" s="1">
        <v>2022</v>
      </c>
      <c r="B27" s="2">
        <v>44743</v>
      </c>
      <c r="C27" s="2">
        <v>44834</v>
      </c>
      <c r="D27" s="11">
        <v>1000</v>
      </c>
      <c r="E27" s="6">
        <v>1500</v>
      </c>
      <c r="F27" s="6">
        <v>1500</v>
      </c>
      <c r="G27" s="7" t="s">
        <v>20</v>
      </c>
      <c r="H27" s="35">
        <f t="shared" ref="H27:M27" si="5">SUM(H28:H31)</f>
        <v>7309123.1600000001</v>
      </c>
      <c r="I27" s="35">
        <f t="shared" si="5"/>
        <v>9332065.1000000015</v>
      </c>
      <c r="J27" s="20">
        <f t="shared" si="5"/>
        <v>7309123.1600000001</v>
      </c>
      <c r="K27" s="20">
        <f t="shared" si="5"/>
        <v>5884656.3099999996</v>
      </c>
      <c r="L27" s="20">
        <f t="shared" si="5"/>
        <v>5884656.3099999996</v>
      </c>
      <c r="M27" s="20">
        <f t="shared" si="5"/>
        <v>5884656.3099999996</v>
      </c>
      <c r="O27" s="47" t="s">
        <v>180</v>
      </c>
      <c r="P27" s="13" t="s">
        <v>160</v>
      </c>
      <c r="Q27" s="50">
        <v>44865</v>
      </c>
      <c r="R27" s="50">
        <v>44865</v>
      </c>
    </row>
    <row r="28" spans="1:18" x14ac:dyDescent="0.25">
      <c r="A28" s="1">
        <v>2022</v>
      </c>
      <c r="B28" s="2">
        <v>44743</v>
      </c>
      <c r="C28" s="2">
        <v>44834</v>
      </c>
      <c r="D28" s="11">
        <v>1000</v>
      </c>
      <c r="E28" s="6">
        <v>1500</v>
      </c>
      <c r="F28" s="11">
        <v>1511</v>
      </c>
      <c r="G28" s="11" t="s">
        <v>21</v>
      </c>
      <c r="H28" s="14">
        <v>2536328.3199999998</v>
      </c>
      <c r="I28" s="16">
        <v>2613775.02</v>
      </c>
      <c r="J28" s="17">
        <v>2536328.3199999998</v>
      </c>
      <c r="K28" s="16">
        <v>1813232.6</v>
      </c>
      <c r="L28" s="16">
        <v>1813232.6</v>
      </c>
      <c r="M28" s="16">
        <v>1813232.6</v>
      </c>
      <c r="N28" s="12" t="s">
        <v>168</v>
      </c>
      <c r="O28" s="47" t="s">
        <v>180</v>
      </c>
      <c r="P28" s="13" t="s">
        <v>160</v>
      </c>
      <c r="Q28" s="50">
        <v>44865</v>
      </c>
      <c r="R28" s="50">
        <v>44865</v>
      </c>
    </row>
    <row r="29" spans="1:18" s="10" customFormat="1" x14ac:dyDescent="0.25">
      <c r="A29" s="1">
        <v>2022</v>
      </c>
      <c r="B29" s="2">
        <v>44743</v>
      </c>
      <c r="C29" s="2">
        <v>44834</v>
      </c>
      <c r="D29" s="11">
        <v>1000</v>
      </c>
      <c r="E29" s="6">
        <v>1500</v>
      </c>
      <c r="F29" s="11">
        <v>1522</v>
      </c>
      <c r="G29" s="11" t="s">
        <v>163</v>
      </c>
      <c r="H29" s="28">
        <v>0</v>
      </c>
      <c r="I29" s="29">
        <v>1912319.01</v>
      </c>
      <c r="J29" s="28">
        <v>0</v>
      </c>
      <c r="K29" s="16">
        <v>1215500.07</v>
      </c>
      <c r="L29" s="16">
        <v>1215500.07</v>
      </c>
      <c r="M29" s="16">
        <v>1215500.07</v>
      </c>
      <c r="N29" s="12" t="s">
        <v>169</v>
      </c>
      <c r="O29" s="47" t="s">
        <v>180</v>
      </c>
      <c r="P29" s="13" t="s">
        <v>160</v>
      </c>
      <c r="Q29" s="50">
        <v>44865</v>
      </c>
      <c r="R29" s="50">
        <v>44865</v>
      </c>
    </row>
    <row r="30" spans="1:18" x14ac:dyDescent="0.25">
      <c r="A30" s="1">
        <v>2022</v>
      </c>
      <c r="B30" s="2">
        <v>44743</v>
      </c>
      <c r="C30" s="2">
        <v>44834</v>
      </c>
      <c r="D30" s="11">
        <v>1000</v>
      </c>
      <c r="E30" s="6">
        <v>1500</v>
      </c>
      <c r="F30" s="11">
        <v>1541</v>
      </c>
      <c r="G30" s="11" t="s">
        <v>22</v>
      </c>
      <c r="H30" s="14">
        <v>4460794.84</v>
      </c>
      <c r="I30" s="16">
        <v>4493971.07</v>
      </c>
      <c r="J30" s="17">
        <v>4460794.84</v>
      </c>
      <c r="K30" s="16">
        <v>2609610.67</v>
      </c>
      <c r="L30" s="16">
        <v>2609610.67</v>
      </c>
      <c r="M30" s="16">
        <v>2609610.67</v>
      </c>
      <c r="N30" s="12" t="s">
        <v>168</v>
      </c>
      <c r="O30" s="47" t="s">
        <v>180</v>
      </c>
      <c r="P30" s="13" t="s">
        <v>160</v>
      </c>
      <c r="Q30" s="50">
        <v>44865</v>
      </c>
      <c r="R30" s="50">
        <v>44865</v>
      </c>
    </row>
    <row r="31" spans="1:18" x14ac:dyDescent="0.25">
      <c r="A31" s="1">
        <v>2022</v>
      </c>
      <c r="B31" s="2">
        <v>44743</v>
      </c>
      <c r="C31" s="2">
        <v>44834</v>
      </c>
      <c r="D31" s="11">
        <v>1000</v>
      </c>
      <c r="E31" s="6">
        <v>1500</v>
      </c>
      <c r="F31" s="11">
        <v>1591</v>
      </c>
      <c r="G31" s="11" t="s">
        <v>23</v>
      </c>
      <c r="H31" s="14">
        <v>312000</v>
      </c>
      <c r="I31" s="16">
        <v>312000</v>
      </c>
      <c r="J31" s="15">
        <v>312000</v>
      </c>
      <c r="K31" s="16">
        <v>246312.97</v>
      </c>
      <c r="L31" s="16">
        <v>246312.97</v>
      </c>
      <c r="M31" s="16">
        <v>246312.97</v>
      </c>
      <c r="O31" s="47" t="s">
        <v>180</v>
      </c>
      <c r="P31" s="13" t="s">
        <v>160</v>
      </c>
      <c r="Q31" s="50">
        <v>44865</v>
      </c>
      <c r="R31" s="50">
        <v>44865</v>
      </c>
    </row>
    <row r="32" spans="1:18" x14ac:dyDescent="0.25">
      <c r="A32" s="1">
        <v>2022</v>
      </c>
      <c r="B32" s="2">
        <v>44743</v>
      </c>
      <c r="C32" s="2">
        <v>44834</v>
      </c>
      <c r="D32" s="11">
        <v>1000</v>
      </c>
      <c r="E32" s="6">
        <v>1600</v>
      </c>
      <c r="F32" s="6">
        <v>1600</v>
      </c>
      <c r="G32" s="7" t="s">
        <v>24</v>
      </c>
      <c r="H32" s="35">
        <f>SUM(H33)</f>
        <v>2910225.19</v>
      </c>
      <c r="I32" s="20">
        <f>SUM(I33)</f>
        <v>1555898.99</v>
      </c>
      <c r="J32" s="21">
        <f>SUM(J33)</f>
        <v>2910225.19</v>
      </c>
      <c r="K32" s="24">
        <f>SUM(K33)</f>
        <v>0</v>
      </c>
      <c r="L32" s="24">
        <f t="shared" ref="L32:M32" si="6">SUM(L33)</f>
        <v>0</v>
      </c>
      <c r="M32" s="24">
        <f t="shared" si="6"/>
        <v>0</v>
      </c>
      <c r="O32" s="47" t="s">
        <v>180</v>
      </c>
      <c r="P32" s="13" t="s">
        <v>160</v>
      </c>
      <c r="Q32" s="50">
        <v>44865</v>
      </c>
      <c r="R32" s="50">
        <v>44865</v>
      </c>
    </row>
    <row r="33" spans="1:18" x14ac:dyDescent="0.25">
      <c r="A33" s="1">
        <v>2022</v>
      </c>
      <c r="B33" s="2">
        <v>44743</v>
      </c>
      <c r="C33" s="2">
        <v>44834</v>
      </c>
      <c r="D33" s="11">
        <v>1000</v>
      </c>
      <c r="E33" s="6">
        <v>1600</v>
      </c>
      <c r="F33" s="11">
        <v>1611</v>
      </c>
      <c r="G33" s="11" t="s">
        <v>25</v>
      </c>
      <c r="H33" s="14">
        <v>2910225.19</v>
      </c>
      <c r="I33" s="16">
        <v>1555898.99</v>
      </c>
      <c r="J33" s="15">
        <v>2910225.19</v>
      </c>
      <c r="K33" s="28">
        <v>0</v>
      </c>
      <c r="L33" s="28">
        <v>0</v>
      </c>
      <c r="M33" s="28">
        <v>0</v>
      </c>
      <c r="N33" s="12" t="s">
        <v>168</v>
      </c>
      <c r="O33" s="47" t="s">
        <v>180</v>
      </c>
      <c r="P33" s="13" t="s">
        <v>160</v>
      </c>
      <c r="Q33" s="50">
        <v>44865</v>
      </c>
      <c r="R33" s="50">
        <v>44865</v>
      </c>
    </row>
    <row r="34" spans="1:18" x14ac:dyDescent="0.25">
      <c r="A34" s="1">
        <v>2022</v>
      </c>
      <c r="B34" s="2">
        <v>44743</v>
      </c>
      <c r="C34" s="2">
        <v>44834</v>
      </c>
      <c r="D34" s="11">
        <v>1000</v>
      </c>
      <c r="E34" s="6">
        <v>1700</v>
      </c>
      <c r="F34" s="6">
        <v>1700</v>
      </c>
      <c r="G34" s="7" t="s">
        <v>26</v>
      </c>
      <c r="H34" s="35">
        <f>SUM(H35)</f>
        <v>190689.04</v>
      </c>
      <c r="I34" s="30">
        <f>SUM(I35)</f>
        <v>190689.1</v>
      </c>
      <c r="J34" s="21">
        <f>SUM(J35)</f>
        <v>190689.04</v>
      </c>
      <c r="K34" s="24">
        <f>SUM(K35)</f>
        <v>0</v>
      </c>
      <c r="L34" s="24">
        <f t="shared" ref="L34:M34" si="7">SUM(L35)</f>
        <v>0</v>
      </c>
      <c r="M34" s="24">
        <f t="shared" si="7"/>
        <v>0</v>
      </c>
      <c r="O34" s="47" t="s">
        <v>180</v>
      </c>
      <c r="P34" s="13" t="s">
        <v>160</v>
      </c>
      <c r="Q34" s="50">
        <v>44865</v>
      </c>
      <c r="R34" s="50">
        <v>44865</v>
      </c>
    </row>
    <row r="35" spans="1:18" x14ac:dyDescent="0.25">
      <c r="A35" s="1">
        <v>2022</v>
      </c>
      <c r="B35" s="2">
        <v>44743</v>
      </c>
      <c r="C35" s="2">
        <v>44834</v>
      </c>
      <c r="D35" s="11">
        <v>1000</v>
      </c>
      <c r="E35" s="6">
        <v>1700</v>
      </c>
      <c r="F35" s="11">
        <v>1711</v>
      </c>
      <c r="G35" s="11" t="s">
        <v>27</v>
      </c>
      <c r="H35" s="14">
        <v>190689.04</v>
      </c>
      <c r="I35" s="29">
        <v>190689.1</v>
      </c>
      <c r="J35" s="15">
        <v>190689.04</v>
      </c>
      <c r="K35" s="28">
        <v>0</v>
      </c>
      <c r="L35" s="28">
        <v>0</v>
      </c>
      <c r="M35" s="28">
        <v>0</v>
      </c>
      <c r="O35" s="47" t="s">
        <v>180</v>
      </c>
      <c r="P35" s="13" t="s">
        <v>160</v>
      </c>
      <c r="Q35" s="50">
        <v>44865</v>
      </c>
      <c r="R35" s="50">
        <v>44865</v>
      </c>
    </row>
    <row r="36" spans="1:18" s="43" customFormat="1" x14ac:dyDescent="0.25">
      <c r="A36" s="55">
        <v>2022</v>
      </c>
      <c r="B36" s="57">
        <v>44743</v>
      </c>
      <c r="C36" s="57">
        <v>44834</v>
      </c>
      <c r="D36" s="58">
        <v>2000</v>
      </c>
      <c r="E36" s="58">
        <v>2000</v>
      </c>
      <c r="F36" s="59">
        <v>2000</v>
      </c>
      <c r="G36" s="22" t="s">
        <v>28</v>
      </c>
      <c r="H36" s="35">
        <v>14069760.52</v>
      </c>
      <c r="I36" s="35">
        <f>I37+I42+I47+I55+I60+I62+I66+I65</f>
        <v>13864186.82</v>
      </c>
      <c r="J36" s="35">
        <f>J37+J42+J46+J47+J55+J60+J62+J65+J66</f>
        <v>6806661.3899999997</v>
      </c>
      <c r="K36" s="35">
        <f t="shared" ref="K36:M36" si="8">K37+K42+K46+K47+K55+K60+K62+K65+K66</f>
        <v>6606127.5699999994</v>
      </c>
      <c r="L36" s="35">
        <f t="shared" si="8"/>
        <v>6606127.5699999994</v>
      </c>
      <c r="M36" s="35">
        <f t="shared" si="8"/>
        <v>6346201.9499999993</v>
      </c>
      <c r="O36" s="47" t="s">
        <v>180</v>
      </c>
      <c r="P36" s="9" t="s">
        <v>160</v>
      </c>
      <c r="Q36" s="50">
        <v>44865</v>
      </c>
      <c r="R36" s="50">
        <v>44865</v>
      </c>
    </row>
    <row r="37" spans="1:18" x14ac:dyDescent="0.25">
      <c r="A37" s="1">
        <v>2022</v>
      </c>
      <c r="B37" s="2">
        <v>44743</v>
      </c>
      <c r="C37" s="2">
        <v>44834</v>
      </c>
      <c r="D37" s="18">
        <v>2000</v>
      </c>
      <c r="E37" s="8">
        <v>2100</v>
      </c>
      <c r="F37" s="8">
        <v>2100</v>
      </c>
      <c r="G37" s="7" t="s">
        <v>29</v>
      </c>
      <c r="H37" s="36">
        <v>1587121.97</v>
      </c>
      <c r="I37" s="20">
        <f>SUM(I38:I41)</f>
        <v>1582548.25</v>
      </c>
      <c r="J37" s="20">
        <f>SUM(J38:J41)</f>
        <v>710228.41999999993</v>
      </c>
      <c r="K37" s="20">
        <f t="shared" ref="K37:M37" si="9">SUM(K38:K41)</f>
        <v>640670.43999999994</v>
      </c>
      <c r="L37" s="20">
        <f t="shared" si="9"/>
        <v>640670.43999999994</v>
      </c>
      <c r="M37" s="20">
        <f t="shared" si="9"/>
        <v>573433.67999999993</v>
      </c>
      <c r="N37" s="25"/>
      <c r="O37" s="47" t="s">
        <v>180</v>
      </c>
      <c r="P37" s="13" t="s">
        <v>160</v>
      </c>
      <c r="Q37" s="50">
        <v>44865</v>
      </c>
      <c r="R37" s="50">
        <v>44865</v>
      </c>
    </row>
    <row r="38" spans="1:18" x14ac:dyDescent="0.25">
      <c r="A38" s="1">
        <v>2022</v>
      </c>
      <c r="B38" s="2">
        <v>44743</v>
      </c>
      <c r="C38" s="2">
        <v>44834</v>
      </c>
      <c r="D38" s="18">
        <v>2000</v>
      </c>
      <c r="E38" s="8">
        <v>2100</v>
      </c>
      <c r="F38" s="6">
        <v>2111</v>
      </c>
      <c r="G38" s="7" t="s">
        <v>30</v>
      </c>
      <c r="H38" s="14">
        <v>504687.62</v>
      </c>
      <c r="I38" s="16">
        <v>506911.93</v>
      </c>
      <c r="J38" s="16">
        <v>289320.78000000003</v>
      </c>
      <c r="K38" s="16">
        <v>219782.28</v>
      </c>
      <c r="L38" s="16">
        <v>219782.28</v>
      </c>
      <c r="M38" s="16">
        <v>183962.28</v>
      </c>
      <c r="N38" s="25"/>
      <c r="O38" s="47" t="s">
        <v>180</v>
      </c>
      <c r="P38" s="13" t="s">
        <v>160</v>
      </c>
      <c r="Q38" s="50">
        <v>44865</v>
      </c>
      <c r="R38" s="50">
        <v>44865</v>
      </c>
    </row>
    <row r="39" spans="1:18" x14ac:dyDescent="0.25">
      <c r="A39" s="1">
        <v>2022</v>
      </c>
      <c r="B39" s="2">
        <v>44743</v>
      </c>
      <c r="C39" s="2">
        <v>44834</v>
      </c>
      <c r="D39" s="18">
        <v>2000</v>
      </c>
      <c r="E39" s="8">
        <v>2100</v>
      </c>
      <c r="F39" s="6">
        <v>2141</v>
      </c>
      <c r="G39" s="7" t="s">
        <v>31</v>
      </c>
      <c r="H39" s="14">
        <v>526830.39</v>
      </c>
      <c r="I39" s="16">
        <v>526830.39</v>
      </c>
      <c r="J39" s="16">
        <v>122929.43</v>
      </c>
      <c r="K39" s="16">
        <v>122909.95</v>
      </c>
      <c r="L39" s="16">
        <v>122909.95</v>
      </c>
      <c r="M39" s="16">
        <v>121971.19</v>
      </c>
      <c r="O39" s="47" t="s">
        <v>180</v>
      </c>
      <c r="P39" s="13" t="s">
        <v>160</v>
      </c>
      <c r="Q39" s="50">
        <v>44865</v>
      </c>
      <c r="R39" s="50">
        <v>44865</v>
      </c>
    </row>
    <row r="40" spans="1:18" x14ac:dyDescent="0.25">
      <c r="A40" s="1">
        <v>2022</v>
      </c>
      <c r="B40" s="2">
        <v>44743</v>
      </c>
      <c r="C40" s="2">
        <v>44834</v>
      </c>
      <c r="D40" s="18">
        <v>2000</v>
      </c>
      <c r="E40" s="8">
        <v>2100</v>
      </c>
      <c r="F40" s="6">
        <v>2151</v>
      </c>
      <c r="G40" s="7" t="s">
        <v>32</v>
      </c>
      <c r="H40" s="14">
        <v>246276</v>
      </c>
      <c r="I40" s="16">
        <v>246276</v>
      </c>
      <c r="J40" s="16">
        <v>187091.49</v>
      </c>
      <c r="K40" s="16">
        <v>187091.49</v>
      </c>
      <c r="L40" s="16">
        <v>187091.49</v>
      </c>
      <c r="M40" s="16">
        <v>162935.49</v>
      </c>
      <c r="O40" s="47" t="s">
        <v>180</v>
      </c>
      <c r="P40" s="13" t="s">
        <v>160</v>
      </c>
      <c r="Q40" s="50">
        <v>44865</v>
      </c>
      <c r="R40" s="50">
        <v>44865</v>
      </c>
    </row>
    <row r="41" spans="1:18" x14ac:dyDescent="0.25">
      <c r="A41" s="1">
        <v>2022</v>
      </c>
      <c r="B41" s="2">
        <v>44743</v>
      </c>
      <c r="C41" s="2">
        <v>44834</v>
      </c>
      <c r="D41" s="18">
        <v>2000</v>
      </c>
      <c r="E41" s="8">
        <v>2100</v>
      </c>
      <c r="F41" s="6">
        <v>2161</v>
      </c>
      <c r="G41" s="7" t="s">
        <v>33</v>
      </c>
      <c r="H41" s="14">
        <v>309327.96000000002</v>
      </c>
      <c r="I41" s="16">
        <v>302529.93</v>
      </c>
      <c r="J41" s="16">
        <v>110886.72</v>
      </c>
      <c r="K41" s="16">
        <v>110886.72</v>
      </c>
      <c r="L41" s="16">
        <v>110886.72</v>
      </c>
      <c r="M41" s="16">
        <v>104564.72</v>
      </c>
      <c r="O41" s="47" t="s">
        <v>180</v>
      </c>
      <c r="P41" s="13" t="s">
        <v>160</v>
      </c>
      <c r="Q41" s="50">
        <v>44865</v>
      </c>
      <c r="R41" s="50">
        <v>44865</v>
      </c>
    </row>
    <row r="42" spans="1:18" s="11" customFormat="1" x14ac:dyDescent="0.25">
      <c r="A42" s="23">
        <v>2022</v>
      </c>
      <c r="B42" s="2">
        <v>44743</v>
      </c>
      <c r="C42" s="2">
        <v>44834</v>
      </c>
      <c r="D42" s="18">
        <v>2000</v>
      </c>
      <c r="E42" s="6">
        <v>2200</v>
      </c>
      <c r="F42" s="6">
        <v>2200</v>
      </c>
      <c r="G42" s="7" t="s">
        <v>34</v>
      </c>
      <c r="H42" s="36">
        <v>424927.82</v>
      </c>
      <c r="I42" s="20">
        <f>SUM(I43:I45)</f>
        <v>424927.82</v>
      </c>
      <c r="J42" s="20">
        <f>SUM(J43:J45)</f>
        <v>203063.51</v>
      </c>
      <c r="K42" s="20">
        <f t="shared" ref="K42:M42" si="10">SUM(K43:K45)</f>
        <v>197283.51</v>
      </c>
      <c r="L42" s="20">
        <f t="shared" si="10"/>
        <v>197283.51</v>
      </c>
      <c r="M42" s="20">
        <f t="shared" si="10"/>
        <v>197283.51</v>
      </c>
      <c r="O42" s="47" t="s">
        <v>180</v>
      </c>
      <c r="P42" s="11" t="s">
        <v>160</v>
      </c>
      <c r="Q42" s="50">
        <v>44865</v>
      </c>
      <c r="R42" s="50">
        <v>44865</v>
      </c>
    </row>
    <row r="43" spans="1:18" x14ac:dyDescent="0.25">
      <c r="A43" s="1">
        <v>2022</v>
      </c>
      <c r="B43" s="2">
        <v>44743</v>
      </c>
      <c r="C43" s="2">
        <v>44834</v>
      </c>
      <c r="D43" s="18">
        <v>2000</v>
      </c>
      <c r="E43" s="6">
        <v>2200</v>
      </c>
      <c r="F43" s="11">
        <v>2212</v>
      </c>
      <c r="G43" s="11" t="s">
        <v>35</v>
      </c>
      <c r="H43" s="14">
        <v>343727.82</v>
      </c>
      <c r="I43" s="16">
        <v>343727.82</v>
      </c>
      <c r="J43" s="16">
        <v>162060.44</v>
      </c>
      <c r="K43" s="16">
        <v>162060.44</v>
      </c>
      <c r="L43" s="16">
        <v>162060.44</v>
      </c>
      <c r="M43" s="16">
        <v>162060.44</v>
      </c>
      <c r="O43" s="47" t="s">
        <v>180</v>
      </c>
      <c r="P43" s="13" t="s">
        <v>160</v>
      </c>
      <c r="Q43" s="50">
        <v>44865</v>
      </c>
      <c r="R43" s="50">
        <v>44865</v>
      </c>
    </row>
    <row r="44" spans="1:18" x14ac:dyDescent="0.25">
      <c r="A44" s="1">
        <v>2022</v>
      </c>
      <c r="B44" s="2">
        <v>44743</v>
      </c>
      <c r="C44" s="2">
        <v>44834</v>
      </c>
      <c r="D44" s="18">
        <v>2000</v>
      </c>
      <c r="E44" s="6">
        <v>2200</v>
      </c>
      <c r="F44" s="11">
        <v>2221</v>
      </c>
      <c r="G44" s="11" t="s">
        <v>36</v>
      </c>
      <c r="H44" s="14">
        <v>50000</v>
      </c>
      <c r="I44" s="29">
        <v>50000</v>
      </c>
      <c r="J44" s="29">
        <v>37690</v>
      </c>
      <c r="K44" s="29">
        <v>31910</v>
      </c>
      <c r="L44" s="29">
        <v>31910</v>
      </c>
      <c r="M44" s="29">
        <v>31910</v>
      </c>
      <c r="O44" s="47" t="s">
        <v>180</v>
      </c>
      <c r="P44" s="13" t="s">
        <v>160</v>
      </c>
      <c r="Q44" s="50">
        <v>44865</v>
      </c>
      <c r="R44" s="50">
        <v>44865</v>
      </c>
    </row>
    <row r="45" spans="1:18" x14ac:dyDescent="0.25">
      <c r="A45" s="1">
        <v>2022</v>
      </c>
      <c r="B45" s="2">
        <v>44743</v>
      </c>
      <c r="C45" s="2">
        <v>44834</v>
      </c>
      <c r="D45" s="18">
        <v>2000</v>
      </c>
      <c r="E45" s="6">
        <v>2200</v>
      </c>
      <c r="F45" s="11">
        <v>2231</v>
      </c>
      <c r="G45" s="11" t="s">
        <v>37</v>
      </c>
      <c r="H45" s="14">
        <v>31200</v>
      </c>
      <c r="I45" s="29">
        <v>31200</v>
      </c>
      <c r="J45" s="16">
        <v>3313.07</v>
      </c>
      <c r="K45" s="16">
        <v>3313.07</v>
      </c>
      <c r="L45" s="16">
        <v>3313.07</v>
      </c>
      <c r="M45" s="16">
        <v>3313.07</v>
      </c>
      <c r="O45" s="47" t="s">
        <v>180</v>
      </c>
      <c r="P45" s="13" t="s">
        <v>160</v>
      </c>
      <c r="Q45" s="50">
        <v>44865</v>
      </c>
      <c r="R45" s="50">
        <v>44865</v>
      </c>
    </row>
    <row r="46" spans="1:18" x14ac:dyDescent="0.25">
      <c r="A46" s="1">
        <v>2022</v>
      </c>
      <c r="B46" s="2">
        <v>44743</v>
      </c>
      <c r="C46" s="2">
        <v>44834</v>
      </c>
      <c r="D46" s="18">
        <v>2000</v>
      </c>
      <c r="E46" s="8">
        <v>2300</v>
      </c>
      <c r="F46" s="8">
        <v>2300</v>
      </c>
      <c r="G46" s="7" t="s">
        <v>38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O46" s="47" t="s">
        <v>180</v>
      </c>
      <c r="P46" s="13" t="s">
        <v>160</v>
      </c>
      <c r="Q46" s="50">
        <v>44865</v>
      </c>
      <c r="R46" s="50">
        <v>44865</v>
      </c>
    </row>
    <row r="47" spans="1:18" x14ac:dyDescent="0.25">
      <c r="A47" s="1">
        <v>2022</v>
      </c>
      <c r="B47" s="2">
        <v>44743</v>
      </c>
      <c r="C47" s="2">
        <v>44834</v>
      </c>
      <c r="D47" s="18">
        <v>2000</v>
      </c>
      <c r="E47" s="9">
        <v>2400</v>
      </c>
      <c r="F47" s="9">
        <v>2400</v>
      </c>
      <c r="G47" s="7" t="s">
        <v>39</v>
      </c>
      <c r="H47" s="37">
        <v>4626414</v>
      </c>
      <c r="I47" s="20">
        <f>SUM(I48:I54)</f>
        <v>4626413.99</v>
      </c>
      <c r="J47" s="20">
        <f>SUM(J48:J54)</f>
        <v>2176688.6</v>
      </c>
      <c r="K47" s="20">
        <f t="shared" ref="K47:M47" si="11">SUM(K48:K54)</f>
        <v>2124816.36</v>
      </c>
      <c r="L47" s="20">
        <f t="shared" si="11"/>
        <v>2124816.36</v>
      </c>
      <c r="M47" s="20">
        <f t="shared" si="11"/>
        <v>2095021.52</v>
      </c>
      <c r="O47" s="47" t="s">
        <v>180</v>
      </c>
      <c r="P47" s="13" t="s">
        <v>160</v>
      </c>
      <c r="Q47" s="50">
        <v>44865</v>
      </c>
      <c r="R47" s="50">
        <v>44865</v>
      </c>
    </row>
    <row r="48" spans="1:18" x14ac:dyDescent="0.25">
      <c r="A48" s="1">
        <v>2022</v>
      </c>
      <c r="B48" s="2">
        <v>44743</v>
      </c>
      <c r="C48" s="2">
        <v>44834</v>
      </c>
      <c r="D48" s="18">
        <v>2000</v>
      </c>
      <c r="E48" s="9">
        <v>2400</v>
      </c>
      <c r="F48" s="11">
        <v>2411</v>
      </c>
      <c r="G48" s="11" t="s">
        <v>40</v>
      </c>
      <c r="H48" s="14">
        <v>355095</v>
      </c>
      <c r="I48" s="16">
        <v>355095</v>
      </c>
      <c r="J48" s="16">
        <v>141992.04</v>
      </c>
      <c r="K48" s="16">
        <v>141992.04</v>
      </c>
      <c r="L48" s="16">
        <v>141992.04</v>
      </c>
      <c r="M48" s="16">
        <v>141992.04</v>
      </c>
      <c r="O48" s="47" t="s">
        <v>180</v>
      </c>
      <c r="P48" s="13" t="s">
        <v>160</v>
      </c>
      <c r="Q48" s="50">
        <v>44865</v>
      </c>
      <c r="R48" s="50">
        <v>44865</v>
      </c>
    </row>
    <row r="49" spans="1:18" x14ac:dyDescent="0.25">
      <c r="A49" s="1">
        <v>2022</v>
      </c>
      <c r="B49" s="2">
        <v>44743</v>
      </c>
      <c r="C49" s="2">
        <v>44834</v>
      </c>
      <c r="D49" s="18">
        <v>2000</v>
      </c>
      <c r="E49" s="9">
        <v>2400</v>
      </c>
      <c r="F49" s="11">
        <v>2421</v>
      </c>
      <c r="G49" s="11" t="s">
        <v>41</v>
      </c>
      <c r="H49" s="14">
        <v>381019.84</v>
      </c>
      <c r="I49" s="16">
        <v>381019.83</v>
      </c>
      <c r="J49" s="16">
        <v>279267.09999999998</v>
      </c>
      <c r="K49" s="16">
        <v>249815.18</v>
      </c>
      <c r="L49" s="16">
        <v>249815.18</v>
      </c>
      <c r="M49" s="16">
        <v>246194.52</v>
      </c>
      <c r="O49" s="47" t="s">
        <v>180</v>
      </c>
      <c r="P49" s="13" t="s">
        <v>160</v>
      </c>
      <c r="Q49" s="50">
        <v>44865</v>
      </c>
      <c r="R49" s="50">
        <v>44865</v>
      </c>
    </row>
    <row r="50" spans="1:18" x14ac:dyDescent="0.25">
      <c r="A50" s="1">
        <v>2022</v>
      </c>
      <c r="B50" s="2">
        <v>44743</v>
      </c>
      <c r="C50" s="2">
        <v>44834</v>
      </c>
      <c r="D50" s="18">
        <v>2000</v>
      </c>
      <c r="E50" s="9">
        <v>2400</v>
      </c>
      <c r="F50" s="11">
        <v>2431</v>
      </c>
      <c r="G50" s="11" t="s">
        <v>42</v>
      </c>
      <c r="H50" s="14">
        <v>22824</v>
      </c>
      <c r="I50" s="16">
        <v>22824</v>
      </c>
      <c r="J50" s="15">
        <v>1551.72</v>
      </c>
      <c r="K50" s="15">
        <v>1551.72</v>
      </c>
      <c r="L50" s="15">
        <v>1551.72</v>
      </c>
      <c r="M50" s="15">
        <v>1551.72</v>
      </c>
      <c r="O50" s="47" t="s">
        <v>180</v>
      </c>
      <c r="P50" s="13" t="s">
        <v>160</v>
      </c>
      <c r="Q50" s="50">
        <v>44865</v>
      </c>
      <c r="R50" s="50">
        <v>44865</v>
      </c>
    </row>
    <row r="51" spans="1:18" x14ac:dyDescent="0.25">
      <c r="A51" s="1">
        <v>2022</v>
      </c>
      <c r="B51" s="2">
        <v>44743</v>
      </c>
      <c r="C51" s="2">
        <v>44834</v>
      </c>
      <c r="D51" s="18">
        <v>2000</v>
      </c>
      <c r="E51" s="9">
        <v>2400</v>
      </c>
      <c r="F51" s="11">
        <v>2441</v>
      </c>
      <c r="G51" s="11" t="s">
        <v>43</v>
      </c>
      <c r="H51" s="14">
        <v>28500</v>
      </c>
      <c r="I51" s="29">
        <v>28500</v>
      </c>
      <c r="J51" s="29">
        <v>7000</v>
      </c>
      <c r="K51" s="29">
        <v>7000</v>
      </c>
      <c r="L51" s="29">
        <v>7000</v>
      </c>
      <c r="M51" s="29">
        <v>7000</v>
      </c>
      <c r="O51" s="47" t="s">
        <v>180</v>
      </c>
      <c r="P51" s="13" t="s">
        <v>160</v>
      </c>
      <c r="Q51" s="50">
        <v>44865</v>
      </c>
      <c r="R51" s="50">
        <v>44865</v>
      </c>
    </row>
    <row r="52" spans="1:18" x14ac:dyDescent="0.25">
      <c r="A52" s="1">
        <v>2022</v>
      </c>
      <c r="B52" s="2">
        <v>44743</v>
      </c>
      <c r="C52" s="2">
        <v>44834</v>
      </c>
      <c r="D52" s="18">
        <v>2000</v>
      </c>
      <c r="E52" s="9">
        <v>2400</v>
      </c>
      <c r="F52" s="11">
        <v>2461</v>
      </c>
      <c r="G52" s="11" t="s">
        <v>44</v>
      </c>
      <c r="H52" s="14">
        <v>622228.84</v>
      </c>
      <c r="I52" s="16">
        <v>622228.84</v>
      </c>
      <c r="J52" s="16">
        <v>144540.54</v>
      </c>
      <c r="K52" s="16">
        <v>126319.02</v>
      </c>
      <c r="L52" s="16">
        <v>126319.02</v>
      </c>
      <c r="M52" s="16">
        <v>121142.65</v>
      </c>
      <c r="O52" s="47" t="s">
        <v>180</v>
      </c>
      <c r="P52" s="13" t="s">
        <v>160</v>
      </c>
      <c r="Q52" s="50">
        <v>44865</v>
      </c>
      <c r="R52" s="50">
        <v>44865</v>
      </c>
    </row>
    <row r="53" spans="1:18" x14ac:dyDescent="0.25">
      <c r="A53" s="1">
        <v>2022</v>
      </c>
      <c r="B53" s="2">
        <v>44743</v>
      </c>
      <c r="C53" s="2">
        <v>44834</v>
      </c>
      <c r="D53" s="18">
        <v>2000</v>
      </c>
      <c r="E53" s="9">
        <v>2400</v>
      </c>
      <c r="F53" s="11">
        <v>2471</v>
      </c>
      <c r="G53" s="11" t="s">
        <v>45</v>
      </c>
      <c r="H53" s="14">
        <v>167471.5</v>
      </c>
      <c r="I53" s="16">
        <v>167471.5</v>
      </c>
      <c r="J53" s="16">
        <v>77580.23</v>
      </c>
      <c r="K53" s="16">
        <v>77580.23</v>
      </c>
      <c r="L53" s="16">
        <v>77580.23</v>
      </c>
      <c r="M53" s="16">
        <v>76826.28</v>
      </c>
      <c r="O53" s="47" t="s">
        <v>180</v>
      </c>
      <c r="P53" s="13" t="s">
        <v>160</v>
      </c>
      <c r="Q53" s="50">
        <v>44865</v>
      </c>
      <c r="R53" s="50">
        <v>44865</v>
      </c>
    </row>
    <row r="54" spans="1:18" x14ac:dyDescent="0.25">
      <c r="A54" s="1">
        <v>2022</v>
      </c>
      <c r="B54" s="2">
        <v>44743</v>
      </c>
      <c r="C54" s="2">
        <v>44834</v>
      </c>
      <c r="D54" s="18">
        <v>2000</v>
      </c>
      <c r="E54" s="9">
        <v>2400</v>
      </c>
      <c r="F54" s="11">
        <v>2491</v>
      </c>
      <c r="G54" s="11" t="s">
        <v>46</v>
      </c>
      <c r="H54" s="14">
        <v>3049274.82</v>
      </c>
      <c r="I54" s="16">
        <v>3049274.82</v>
      </c>
      <c r="J54" s="16">
        <v>1524756.97</v>
      </c>
      <c r="K54" s="16">
        <v>1520558.17</v>
      </c>
      <c r="L54" s="16">
        <v>1520558.17</v>
      </c>
      <c r="M54" s="16">
        <v>1500314.31</v>
      </c>
      <c r="O54" s="47" t="s">
        <v>180</v>
      </c>
      <c r="P54" s="13" t="s">
        <v>160</v>
      </c>
      <c r="Q54" s="50">
        <v>44865</v>
      </c>
      <c r="R54" s="50">
        <v>44865</v>
      </c>
    </row>
    <row r="55" spans="1:18" x14ac:dyDescent="0.25">
      <c r="A55" s="1">
        <v>2022</v>
      </c>
      <c r="B55" s="2">
        <v>44743</v>
      </c>
      <c r="C55" s="2">
        <v>44834</v>
      </c>
      <c r="D55" s="18">
        <v>2000</v>
      </c>
      <c r="E55" s="8">
        <v>2500</v>
      </c>
      <c r="F55" s="8">
        <v>2500</v>
      </c>
      <c r="G55" s="7" t="s">
        <v>47</v>
      </c>
      <c r="H55" s="37">
        <v>2042318</v>
      </c>
      <c r="I55" s="30">
        <f>SUM(I56:I59)</f>
        <v>1842318</v>
      </c>
      <c r="J55" s="20">
        <f>SUM(J56:J59)</f>
        <v>1069147.51</v>
      </c>
      <c r="K55" s="20">
        <f t="shared" ref="K55:M55" si="12">SUM(K56:K59)</f>
        <v>1019649.43</v>
      </c>
      <c r="L55" s="20">
        <f t="shared" si="12"/>
        <v>1019649.43</v>
      </c>
      <c r="M55" s="20">
        <f t="shared" si="12"/>
        <v>912813.98</v>
      </c>
      <c r="O55" s="47" t="s">
        <v>180</v>
      </c>
      <c r="P55" s="13" t="s">
        <v>160</v>
      </c>
      <c r="Q55" s="50">
        <v>44865</v>
      </c>
      <c r="R55" s="50">
        <v>44865</v>
      </c>
    </row>
    <row r="56" spans="1:18" x14ac:dyDescent="0.25">
      <c r="A56" s="1">
        <v>2022</v>
      </c>
      <c r="B56" s="2">
        <v>44743</v>
      </c>
      <c r="C56" s="2">
        <v>44834</v>
      </c>
      <c r="D56" s="18">
        <v>2000</v>
      </c>
      <c r="E56" s="8">
        <v>2500</v>
      </c>
      <c r="F56" s="11">
        <v>2511</v>
      </c>
      <c r="G56" s="11" t="s">
        <v>48</v>
      </c>
      <c r="H56" s="14">
        <v>1230820</v>
      </c>
      <c r="I56" s="16">
        <v>1030820</v>
      </c>
      <c r="J56" s="16">
        <v>445711.52</v>
      </c>
      <c r="K56" s="16">
        <v>436111.52</v>
      </c>
      <c r="L56" s="16">
        <v>436111.52</v>
      </c>
      <c r="M56" s="16">
        <v>409949.02</v>
      </c>
      <c r="N56" t="s">
        <v>183</v>
      </c>
      <c r="O56" s="47" t="s">
        <v>180</v>
      </c>
      <c r="P56" s="13" t="s">
        <v>160</v>
      </c>
      <c r="Q56" s="50">
        <v>44865</v>
      </c>
      <c r="R56" s="50">
        <v>44865</v>
      </c>
    </row>
    <row r="57" spans="1:18" x14ac:dyDescent="0.25">
      <c r="A57" s="1">
        <v>2022</v>
      </c>
      <c r="B57" s="2">
        <v>44743</v>
      </c>
      <c r="C57" s="2">
        <v>44834</v>
      </c>
      <c r="D57" s="18">
        <v>2000</v>
      </c>
      <c r="E57" s="8">
        <v>2500</v>
      </c>
      <c r="F57" s="11">
        <v>2531</v>
      </c>
      <c r="G57" s="11" t="s">
        <v>49</v>
      </c>
      <c r="H57" s="14">
        <v>58000</v>
      </c>
      <c r="I57" s="16">
        <v>58000</v>
      </c>
      <c r="J57" s="16">
        <v>4849.1499999999996</v>
      </c>
      <c r="K57" s="15">
        <v>4849.1499999999996</v>
      </c>
      <c r="L57" s="15">
        <v>4849.1499999999996</v>
      </c>
      <c r="M57" s="15">
        <v>4849.1499999999996</v>
      </c>
      <c r="O57" s="47" t="s">
        <v>180</v>
      </c>
      <c r="P57" s="13" t="s">
        <v>160</v>
      </c>
      <c r="Q57" s="50">
        <v>44865</v>
      </c>
      <c r="R57" s="50">
        <v>44865</v>
      </c>
    </row>
    <row r="58" spans="1:18" x14ac:dyDescent="0.25">
      <c r="A58" s="1">
        <v>2022</v>
      </c>
      <c r="B58" s="2">
        <v>44743</v>
      </c>
      <c r="C58" s="2">
        <v>44834</v>
      </c>
      <c r="D58" s="18">
        <v>2000</v>
      </c>
      <c r="E58" s="8">
        <v>2500</v>
      </c>
      <c r="F58" s="11">
        <v>2551</v>
      </c>
      <c r="G58" s="11" t="s">
        <v>50</v>
      </c>
      <c r="H58" s="14">
        <v>63498</v>
      </c>
      <c r="I58" s="16">
        <v>63498</v>
      </c>
      <c r="J58" s="16">
        <v>11477.46</v>
      </c>
      <c r="K58" s="16">
        <v>8236.26</v>
      </c>
      <c r="L58" s="16">
        <v>8236.26</v>
      </c>
      <c r="M58" s="16">
        <v>8236.26</v>
      </c>
      <c r="O58" s="47" t="s">
        <v>180</v>
      </c>
      <c r="P58" s="13" t="s">
        <v>160</v>
      </c>
      <c r="Q58" s="50">
        <v>44865</v>
      </c>
      <c r="R58" s="50">
        <v>44865</v>
      </c>
    </row>
    <row r="59" spans="1:18" x14ac:dyDescent="0.25">
      <c r="A59" s="1">
        <v>2022</v>
      </c>
      <c r="B59" s="2">
        <v>44743</v>
      </c>
      <c r="C59" s="2">
        <v>44834</v>
      </c>
      <c r="D59" s="18">
        <v>2000</v>
      </c>
      <c r="E59" s="8">
        <v>2500</v>
      </c>
      <c r="F59" s="11">
        <v>2561</v>
      </c>
      <c r="G59" s="11" t="s">
        <v>51</v>
      </c>
      <c r="H59" s="14">
        <v>690000</v>
      </c>
      <c r="I59" s="16">
        <v>690000</v>
      </c>
      <c r="J59" s="16">
        <v>607109.38</v>
      </c>
      <c r="K59" s="16">
        <v>570452.5</v>
      </c>
      <c r="L59" s="16">
        <v>570452.5</v>
      </c>
      <c r="M59" s="16">
        <v>489779.55</v>
      </c>
      <c r="O59" s="47" t="s">
        <v>180</v>
      </c>
      <c r="P59" s="13" t="s">
        <v>160</v>
      </c>
      <c r="Q59" s="50">
        <v>44865</v>
      </c>
      <c r="R59" s="50">
        <v>44865</v>
      </c>
    </row>
    <row r="60" spans="1:18" x14ac:dyDescent="0.25">
      <c r="A60" s="1">
        <v>2022</v>
      </c>
      <c r="B60" s="2">
        <v>44743</v>
      </c>
      <c r="C60" s="2">
        <v>44834</v>
      </c>
      <c r="D60" s="18">
        <v>2000</v>
      </c>
      <c r="E60" s="8">
        <v>2600</v>
      </c>
      <c r="F60" s="8">
        <v>2600</v>
      </c>
      <c r="G60" s="7" t="s">
        <v>52</v>
      </c>
      <c r="H60" s="37">
        <v>3389104.52</v>
      </c>
      <c r="I60" s="20">
        <f>SUM(I61)</f>
        <v>3388104.52</v>
      </c>
      <c r="J60" s="20">
        <f>SUM(J61)</f>
        <v>1887985.92</v>
      </c>
      <c r="K60" s="20">
        <f t="shared" ref="K60:M60" si="13">SUM(K61)</f>
        <v>1887744.52</v>
      </c>
      <c r="L60" s="20">
        <f t="shared" si="13"/>
        <v>1887744.52</v>
      </c>
      <c r="M60" s="20">
        <f t="shared" si="13"/>
        <v>1834230.92</v>
      </c>
      <c r="O60" s="47" t="s">
        <v>180</v>
      </c>
      <c r="P60" s="13" t="s">
        <v>160</v>
      </c>
      <c r="Q60" s="50">
        <v>44865</v>
      </c>
      <c r="R60" s="50">
        <v>44865</v>
      </c>
    </row>
    <row r="61" spans="1:18" x14ac:dyDescent="0.25">
      <c r="A61" s="1">
        <v>2022</v>
      </c>
      <c r="B61" s="2">
        <v>44743</v>
      </c>
      <c r="C61" s="2">
        <v>44834</v>
      </c>
      <c r="D61" s="18">
        <v>2000</v>
      </c>
      <c r="E61" s="8">
        <v>2600</v>
      </c>
      <c r="F61" s="11">
        <v>2612</v>
      </c>
      <c r="G61" s="11" t="s">
        <v>53</v>
      </c>
      <c r="H61" s="14">
        <v>3389104.52</v>
      </c>
      <c r="I61" s="16">
        <v>3388104.52</v>
      </c>
      <c r="J61" s="16">
        <v>1887985.92</v>
      </c>
      <c r="K61" s="16">
        <v>1887744.52</v>
      </c>
      <c r="L61" s="16">
        <v>1887744.52</v>
      </c>
      <c r="M61" s="16">
        <v>1834230.92</v>
      </c>
      <c r="N61" s="12" t="s">
        <v>171</v>
      </c>
      <c r="O61" s="47" t="s">
        <v>180</v>
      </c>
      <c r="P61" s="13" t="s">
        <v>160</v>
      </c>
      <c r="Q61" s="50">
        <v>44865</v>
      </c>
      <c r="R61" s="50">
        <v>44865</v>
      </c>
    </row>
    <row r="62" spans="1:18" x14ac:dyDescent="0.25">
      <c r="A62" s="1">
        <v>2022</v>
      </c>
      <c r="B62" s="2">
        <v>44743</v>
      </c>
      <c r="C62" s="2">
        <v>44834</v>
      </c>
      <c r="D62" s="18">
        <v>2000</v>
      </c>
      <c r="E62" s="8">
        <v>2700</v>
      </c>
      <c r="F62" s="8">
        <v>2700</v>
      </c>
      <c r="G62" s="7" t="s">
        <v>54</v>
      </c>
      <c r="H62" s="36">
        <v>956663.66999999993</v>
      </c>
      <c r="I62" s="30">
        <f>SUM(I63:I64)</f>
        <v>956663.7</v>
      </c>
      <c r="J62" s="20">
        <f>SUM(J63:J64)</f>
        <v>475273.29000000004</v>
      </c>
      <c r="K62" s="20">
        <f t="shared" ref="K62:M62" si="14">SUM(K63:K64)</f>
        <v>469711.92</v>
      </c>
      <c r="L62" s="20">
        <f t="shared" si="14"/>
        <v>469711.92</v>
      </c>
      <c r="M62" s="20">
        <f t="shared" si="14"/>
        <v>469711.97</v>
      </c>
      <c r="O62" s="47" t="s">
        <v>180</v>
      </c>
      <c r="P62" s="13" t="s">
        <v>160</v>
      </c>
      <c r="Q62" s="50">
        <v>44865</v>
      </c>
      <c r="R62" s="50">
        <v>44865</v>
      </c>
    </row>
    <row r="63" spans="1:18" x14ac:dyDescent="0.25">
      <c r="A63" s="1">
        <v>2022</v>
      </c>
      <c r="B63" s="2">
        <v>44743</v>
      </c>
      <c r="C63" s="2">
        <v>44834</v>
      </c>
      <c r="D63" s="18">
        <v>2000</v>
      </c>
      <c r="E63" s="8">
        <v>2700</v>
      </c>
      <c r="F63" s="11">
        <v>2711</v>
      </c>
      <c r="G63" s="11" t="s">
        <v>55</v>
      </c>
      <c r="H63" s="14">
        <v>582679.22</v>
      </c>
      <c r="I63" s="16">
        <v>582679.24</v>
      </c>
      <c r="J63" s="28">
        <v>440643.7</v>
      </c>
      <c r="K63" s="28">
        <v>440643.5</v>
      </c>
      <c r="L63" s="28">
        <v>440643.5</v>
      </c>
      <c r="M63" s="28">
        <v>440643.54</v>
      </c>
      <c r="O63" s="47" t="s">
        <v>180</v>
      </c>
      <c r="P63" s="13" t="s">
        <v>160</v>
      </c>
      <c r="Q63" s="50">
        <v>44865</v>
      </c>
      <c r="R63" s="50">
        <v>44865</v>
      </c>
    </row>
    <row r="64" spans="1:18" x14ac:dyDescent="0.25">
      <c r="A64" s="1">
        <v>2022</v>
      </c>
      <c r="B64" s="2">
        <v>44743</v>
      </c>
      <c r="C64" s="2">
        <v>44834</v>
      </c>
      <c r="D64" s="18">
        <v>2000</v>
      </c>
      <c r="E64" s="8">
        <v>2700</v>
      </c>
      <c r="F64" s="11">
        <v>2721</v>
      </c>
      <c r="G64" s="11" t="s">
        <v>56</v>
      </c>
      <c r="H64" s="14">
        <v>373984.45</v>
      </c>
      <c r="I64" s="16">
        <v>373984.46</v>
      </c>
      <c r="J64" s="16">
        <v>34629.589999999997</v>
      </c>
      <c r="K64" s="16">
        <v>29068.42</v>
      </c>
      <c r="L64" s="16">
        <v>29068.42</v>
      </c>
      <c r="M64" s="16">
        <v>29068.43</v>
      </c>
      <c r="O64" s="47" t="s">
        <v>180</v>
      </c>
      <c r="P64" s="13" t="s">
        <v>160</v>
      </c>
      <c r="Q64" s="50">
        <v>44865</v>
      </c>
      <c r="R64" s="50">
        <v>44865</v>
      </c>
    </row>
    <row r="65" spans="1:18" x14ac:dyDescent="0.25">
      <c r="A65" s="1">
        <v>2022</v>
      </c>
      <c r="B65" s="2">
        <v>44743</v>
      </c>
      <c r="C65" s="2">
        <v>44834</v>
      </c>
      <c r="D65" s="18">
        <v>2000</v>
      </c>
      <c r="E65" s="8">
        <v>2800</v>
      </c>
      <c r="F65" s="8">
        <v>2800</v>
      </c>
      <c r="G65" s="7" t="s">
        <v>57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O65" s="47" t="s">
        <v>180</v>
      </c>
      <c r="P65" s="13" t="s">
        <v>160</v>
      </c>
      <c r="Q65" s="50">
        <v>44865</v>
      </c>
      <c r="R65" s="50">
        <v>44865</v>
      </c>
    </row>
    <row r="66" spans="1:18" x14ac:dyDescent="0.25">
      <c r="A66" s="1">
        <v>2022</v>
      </c>
      <c r="B66" s="2">
        <v>44743</v>
      </c>
      <c r="C66" s="2">
        <v>44834</v>
      </c>
      <c r="D66" s="18">
        <v>2000</v>
      </c>
      <c r="E66" s="8">
        <v>2900</v>
      </c>
      <c r="F66" s="8">
        <v>2900</v>
      </c>
      <c r="G66" s="7" t="s">
        <v>58</v>
      </c>
      <c r="H66" s="36">
        <f>SUM(H67:H73)</f>
        <v>1043210.54</v>
      </c>
      <c r="I66" s="30">
        <f>SUM(I67:I73)</f>
        <v>1043210.54</v>
      </c>
      <c r="J66" s="20">
        <f>SUM(J67:J73)</f>
        <v>284274.14</v>
      </c>
      <c r="K66" s="20">
        <f t="shared" ref="K66:M66" si="15">SUM(K67:K73)</f>
        <v>266251.39</v>
      </c>
      <c r="L66" s="20">
        <f t="shared" si="15"/>
        <v>266251.39</v>
      </c>
      <c r="M66" s="20">
        <f t="shared" si="15"/>
        <v>263706.37</v>
      </c>
      <c r="O66" s="47" t="s">
        <v>180</v>
      </c>
      <c r="P66" s="13" t="s">
        <v>160</v>
      </c>
      <c r="Q66" s="50">
        <v>44865</v>
      </c>
      <c r="R66" s="50">
        <v>44865</v>
      </c>
    </row>
    <row r="67" spans="1:18" x14ac:dyDescent="0.25">
      <c r="A67" s="1">
        <v>2022</v>
      </c>
      <c r="B67" s="2">
        <v>44743</v>
      </c>
      <c r="C67" s="2">
        <v>44834</v>
      </c>
      <c r="D67" s="18">
        <v>2000</v>
      </c>
      <c r="E67" s="8">
        <v>2900</v>
      </c>
      <c r="F67" s="11">
        <v>2911</v>
      </c>
      <c r="G67" s="11" t="s">
        <v>59</v>
      </c>
      <c r="H67" s="14">
        <v>302561.21999999997</v>
      </c>
      <c r="I67" s="16">
        <v>302561.21999999997</v>
      </c>
      <c r="J67" s="16">
        <v>66954.62</v>
      </c>
      <c r="K67" s="16">
        <v>59233.54</v>
      </c>
      <c r="L67" s="16">
        <v>59233.54</v>
      </c>
      <c r="M67" s="16">
        <v>56723.53</v>
      </c>
      <c r="O67" s="47" t="s">
        <v>180</v>
      </c>
      <c r="P67" s="13" t="s">
        <v>160</v>
      </c>
      <c r="Q67" s="50">
        <v>44865</v>
      </c>
      <c r="R67" s="50">
        <v>44865</v>
      </c>
    </row>
    <row r="68" spans="1:18" x14ac:dyDescent="0.25">
      <c r="A68" s="1">
        <v>2022</v>
      </c>
      <c r="B68" s="2">
        <v>44743</v>
      </c>
      <c r="C68" s="2">
        <v>44834</v>
      </c>
      <c r="D68" s="18">
        <v>2000</v>
      </c>
      <c r="E68" s="8">
        <v>2900</v>
      </c>
      <c r="F68" s="11">
        <v>2921</v>
      </c>
      <c r="G68" s="11" t="s">
        <v>60</v>
      </c>
      <c r="H68" s="33">
        <v>25000</v>
      </c>
      <c r="I68" s="29">
        <v>25000</v>
      </c>
      <c r="J68" s="28">
        <v>3062.92</v>
      </c>
      <c r="K68" s="28">
        <v>3062.92</v>
      </c>
      <c r="L68" s="28">
        <v>3062.92</v>
      </c>
      <c r="M68" s="28">
        <v>3027.92</v>
      </c>
      <c r="O68" s="47" t="s">
        <v>180</v>
      </c>
      <c r="P68" s="13" t="s">
        <v>160</v>
      </c>
      <c r="Q68" s="50">
        <v>44865</v>
      </c>
      <c r="R68" s="50">
        <v>44865</v>
      </c>
    </row>
    <row r="69" spans="1:18" x14ac:dyDescent="0.25">
      <c r="A69" s="1">
        <v>2022</v>
      </c>
      <c r="B69" s="2">
        <v>44743</v>
      </c>
      <c r="C69" s="2">
        <v>44834</v>
      </c>
      <c r="D69" s="18">
        <v>2000</v>
      </c>
      <c r="E69" s="8">
        <v>2900</v>
      </c>
      <c r="F69" s="11">
        <v>2931</v>
      </c>
      <c r="G69" s="11" t="s">
        <v>61</v>
      </c>
      <c r="H69" s="33">
        <v>27500</v>
      </c>
      <c r="I69" s="29">
        <v>27500</v>
      </c>
      <c r="J69" s="28"/>
      <c r="K69" s="28"/>
      <c r="L69" s="28">
        <v>0</v>
      </c>
      <c r="M69" s="28">
        <v>0</v>
      </c>
      <c r="O69" s="47" t="s">
        <v>180</v>
      </c>
      <c r="P69" s="13" t="s">
        <v>160</v>
      </c>
      <c r="Q69" s="50">
        <v>44865</v>
      </c>
      <c r="R69" s="50">
        <v>44865</v>
      </c>
    </row>
    <row r="70" spans="1:18" x14ac:dyDescent="0.25">
      <c r="A70" s="1">
        <v>2022</v>
      </c>
      <c r="B70" s="2">
        <v>44743</v>
      </c>
      <c r="C70" s="2">
        <v>44834</v>
      </c>
      <c r="D70" s="18">
        <v>2000</v>
      </c>
      <c r="E70" s="8">
        <v>2900</v>
      </c>
      <c r="F70" s="11">
        <v>2941</v>
      </c>
      <c r="G70" s="11" t="s">
        <v>62</v>
      </c>
      <c r="H70" s="33">
        <v>330463.73</v>
      </c>
      <c r="I70" s="29">
        <v>330463.73</v>
      </c>
      <c r="J70" s="16">
        <v>104944.4</v>
      </c>
      <c r="K70" s="16">
        <v>96539.23</v>
      </c>
      <c r="L70" s="16">
        <v>96539.23</v>
      </c>
      <c r="M70" s="16">
        <v>96539.22</v>
      </c>
      <c r="O70" s="47" t="s">
        <v>180</v>
      </c>
      <c r="P70" s="13" t="s">
        <v>160</v>
      </c>
      <c r="Q70" s="50">
        <v>44865</v>
      </c>
      <c r="R70" s="50">
        <v>44865</v>
      </c>
    </row>
    <row r="71" spans="1:18" x14ac:dyDescent="0.25">
      <c r="A71" s="1">
        <v>2022</v>
      </c>
      <c r="B71" s="2">
        <v>44743</v>
      </c>
      <c r="C71" s="2">
        <v>44834</v>
      </c>
      <c r="D71" s="18">
        <v>2000</v>
      </c>
      <c r="E71" s="8">
        <v>2900</v>
      </c>
      <c r="F71" s="11">
        <v>2951</v>
      </c>
      <c r="G71" s="11" t="s">
        <v>63</v>
      </c>
      <c r="H71" s="33">
        <v>10500</v>
      </c>
      <c r="I71" s="29">
        <v>10500</v>
      </c>
      <c r="J71" s="28"/>
      <c r="K71" s="28"/>
      <c r="L71" s="28">
        <v>0</v>
      </c>
      <c r="M71" s="28">
        <v>0</v>
      </c>
      <c r="O71" s="47" t="s">
        <v>180</v>
      </c>
      <c r="P71" s="13" t="s">
        <v>160</v>
      </c>
      <c r="Q71" s="50">
        <v>44865</v>
      </c>
      <c r="R71" s="50">
        <v>44865</v>
      </c>
    </row>
    <row r="72" spans="1:18" x14ac:dyDescent="0.25">
      <c r="A72" s="1">
        <v>2022</v>
      </c>
      <c r="B72" s="2">
        <v>44743</v>
      </c>
      <c r="C72" s="2">
        <v>44834</v>
      </c>
      <c r="D72" s="18">
        <v>2000</v>
      </c>
      <c r="E72" s="8">
        <v>2900</v>
      </c>
      <c r="F72" s="11">
        <v>2961</v>
      </c>
      <c r="G72" s="11" t="s">
        <v>64</v>
      </c>
      <c r="H72" s="33">
        <v>25558</v>
      </c>
      <c r="I72" s="29">
        <v>25558</v>
      </c>
      <c r="J72" s="16">
        <v>4151.4799999999996</v>
      </c>
      <c r="K72" s="16">
        <v>2254.98</v>
      </c>
      <c r="L72" s="16">
        <v>2254.98</v>
      </c>
      <c r="M72" s="16">
        <v>2254.98</v>
      </c>
      <c r="O72" s="47" t="s">
        <v>180</v>
      </c>
      <c r="P72" s="13" t="s">
        <v>160</v>
      </c>
      <c r="Q72" s="50">
        <v>44865</v>
      </c>
      <c r="R72" s="50">
        <v>44865</v>
      </c>
    </row>
    <row r="73" spans="1:18" x14ac:dyDescent="0.25">
      <c r="A73" s="1">
        <v>2022</v>
      </c>
      <c r="B73" s="2">
        <v>44743</v>
      </c>
      <c r="C73" s="2">
        <v>44834</v>
      </c>
      <c r="D73" s="18">
        <v>2000</v>
      </c>
      <c r="E73" s="8">
        <v>2900</v>
      </c>
      <c r="F73" s="11">
        <v>2981</v>
      </c>
      <c r="G73" s="11" t="s">
        <v>65</v>
      </c>
      <c r="H73" s="14">
        <v>321627.59000000003</v>
      </c>
      <c r="I73" s="16">
        <v>321627.59000000003</v>
      </c>
      <c r="J73" s="16">
        <v>105160.72</v>
      </c>
      <c r="K73" s="16">
        <v>105160.72</v>
      </c>
      <c r="L73" s="16">
        <v>105160.72</v>
      </c>
      <c r="M73" s="16">
        <v>105160.72</v>
      </c>
      <c r="O73" s="47" t="s">
        <v>180</v>
      </c>
      <c r="P73" s="13" t="s">
        <v>160</v>
      </c>
      <c r="Q73" s="50">
        <v>44865</v>
      </c>
      <c r="R73" s="50">
        <v>44865</v>
      </c>
    </row>
    <row r="74" spans="1:18" s="53" customFormat="1" x14ac:dyDescent="0.25">
      <c r="A74" s="51">
        <v>2022</v>
      </c>
      <c r="B74" s="57">
        <v>44743</v>
      </c>
      <c r="C74" s="57">
        <v>44834</v>
      </c>
      <c r="D74" s="52">
        <v>3000</v>
      </c>
      <c r="E74" s="52">
        <v>3000</v>
      </c>
      <c r="F74" s="53">
        <v>3000</v>
      </c>
      <c r="G74" s="22" t="s">
        <v>66</v>
      </c>
      <c r="H74" s="34">
        <v>34271533.659999996</v>
      </c>
      <c r="I74" s="19">
        <f>I75+I83+I89+I99+I104+I113+I117+I122+I127</f>
        <v>35562931.68</v>
      </c>
      <c r="J74" s="34">
        <f>J75+J83+J89+J99+J104+J113+J117+J122+J127</f>
        <v>20540018.050000004</v>
      </c>
      <c r="K74" s="19">
        <f>K75+K83+K89+K99+K104+K113+K117+K122+K127</f>
        <v>20188768.730000004</v>
      </c>
      <c r="L74" s="19">
        <f>L75+L83+L89+L99+L104+L113+L117+L122+L127</f>
        <v>20188768.730000004</v>
      </c>
      <c r="M74" s="19">
        <f>M75+M83+M89+M99+M104+M113+M117+M122+M127</f>
        <v>19835435.990000002</v>
      </c>
      <c r="O74" s="47" t="s">
        <v>180</v>
      </c>
      <c r="P74" s="4" t="s">
        <v>160</v>
      </c>
      <c r="Q74" s="50">
        <v>44865</v>
      </c>
      <c r="R74" s="50">
        <v>44865</v>
      </c>
    </row>
    <row r="75" spans="1:18" x14ac:dyDescent="0.25">
      <c r="A75" s="32">
        <v>2022</v>
      </c>
      <c r="B75" s="2">
        <v>44743</v>
      </c>
      <c r="C75" s="2">
        <v>44834</v>
      </c>
      <c r="D75" s="18">
        <v>3000</v>
      </c>
      <c r="E75" s="8">
        <v>3100</v>
      </c>
      <c r="F75" s="8">
        <v>3100</v>
      </c>
      <c r="G75" s="7" t="s">
        <v>67</v>
      </c>
      <c r="H75" s="36">
        <v>19092622.809999999</v>
      </c>
      <c r="I75" s="30">
        <f>SUM(I76:I82)</f>
        <v>19102571.5</v>
      </c>
      <c r="J75" s="38">
        <f>SUM(J76:J82)</f>
        <v>12947751.710000003</v>
      </c>
      <c r="K75" s="26">
        <f t="shared" ref="K75:M75" si="16">SUM(K76:K82)</f>
        <v>12947751.630000003</v>
      </c>
      <c r="L75" s="26">
        <f t="shared" si="16"/>
        <v>12947751.630000003</v>
      </c>
      <c r="M75" s="26">
        <f t="shared" si="16"/>
        <v>12944561.340000002</v>
      </c>
      <c r="O75" s="47" t="s">
        <v>180</v>
      </c>
      <c r="P75" s="13" t="s">
        <v>160</v>
      </c>
      <c r="Q75" s="50">
        <v>44865</v>
      </c>
      <c r="R75" s="50">
        <v>44865</v>
      </c>
    </row>
    <row r="76" spans="1:18" x14ac:dyDescent="0.25">
      <c r="A76" s="32">
        <v>2022</v>
      </c>
      <c r="B76" s="2">
        <v>44743</v>
      </c>
      <c r="C76" s="2">
        <v>44834</v>
      </c>
      <c r="D76" s="18">
        <v>3000</v>
      </c>
      <c r="E76" s="8">
        <v>3100</v>
      </c>
      <c r="F76" s="11">
        <v>3111</v>
      </c>
      <c r="G76" s="11" t="s">
        <v>68</v>
      </c>
      <c r="H76" s="14">
        <v>18471450.16</v>
      </c>
      <c r="I76" s="16">
        <v>18471450.129999999</v>
      </c>
      <c r="J76" s="16">
        <v>12536792.57</v>
      </c>
      <c r="K76" s="16">
        <v>12536792.49</v>
      </c>
      <c r="L76" s="16">
        <v>12536792.49</v>
      </c>
      <c r="M76" s="16">
        <v>12534960.779999999</v>
      </c>
      <c r="O76" s="47" t="s">
        <v>180</v>
      </c>
      <c r="P76" s="13" t="s">
        <v>160</v>
      </c>
      <c r="Q76" s="50">
        <v>44865</v>
      </c>
      <c r="R76" s="50">
        <v>44865</v>
      </c>
    </row>
    <row r="77" spans="1:18" x14ac:dyDescent="0.25">
      <c r="A77" s="32">
        <v>2022</v>
      </c>
      <c r="B77" s="2">
        <v>44743</v>
      </c>
      <c r="C77" s="2">
        <v>44834</v>
      </c>
      <c r="D77" s="18">
        <v>3000</v>
      </c>
      <c r="E77" s="8">
        <v>3100</v>
      </c>
      <c r="F77" s="11">
        <v>3121</v>
      </c>
      <c r="G77" s="11" t="s">
        <v>69</v>
      </c>
      <c r="H77" s="14">
        <v>2853.96</v>
      </c>
      <c r="I77" s="16">
        <v>2853.96</v>
      </c>
      <c r="J77" s="15">
        <v>114.83</v>
      </c>
      <c r="K77" s="15">
        <v>114.83</v>
      </c>
      <c r="L77" s="15">
        <v>114.83</v>
      </c>
      <c r="M77" s="15">
        <v>114.83</v>
      </c>
      <c r="O77" s="47" t="s">
        <v>180</v>
      </c>
      <c r="P77" s="13" t="s">
        <v>160</v>
      </c>
      <c r="Q77" s="50">
        <v>44865</v>
      </c>
      <c r="R77" s="50">
        <v>44865</v>
      </c>
    </row>
    <row r="78" spans="1:18" x14ac:dyDescent="0.25">
      <c r="A78" s="32">
        <v>2022</v>
      </c>
      <c r="B78" s="2">
        <v>44743</v>
      </c>
      <c r="C78" s="2">
        <v>44834</v>
      </c>
      <c r="D78" s="18">
        <v>3000</v>
      </c>
      <c r="E78" s="8">
        <v>3100</v>
      </c>
      <c r="F78" s="11">
        <v>3131</v>
      </c>
      <c r="G78" s="11" t="s">
        <v>70</v>
      </c>
      <c r="H78" s="14">
        <v>23021.25</v>
      </c>
      <c r="I78" s="16">
        <v>23021.25</v>
      </c>
      <c r="J78" s="16">
        <v>19626.669999999998</v>
      </c>
      <c r="K78" s="16">
        <v>19626.669999999998</v>
      </c>
      <c r="L78" s="16">
        <v>19626.669999999998</v>
      </c>
      <c r="M78" s="16">
        <v>19626.669999999998</v>
      </c>
      <c r="O78" s="47" t="s">
        <v>180</v>
      </c>
      <c r="P78" s="13" t="s">
        <v>160</v>
      </c>
      <c r="Q78" s="50">
        <v>44865</v>
      </c>
      <c r="R78" s="50">
        <v>44865</v>
      </c>
    </row>
    <row r="79" spans="1:18" x14ac:dyDescent="0.25">
      <c r="A79" s="32">
        <v>2022</v>
      </c>
      <c r="B79" s="2">
        <v>44743</v>
      </c>
      <c r="C79" s="2">
        <v>44834</v>
      </c>
      <c r="D79" s="18">
        <v>3000</v>
      </c>
      <c r="E79" s="8">
        <v>3100</v>
      </c>
      <c r="F79" s="11">
        <v>3141</v>
      </c>
      <c r="G79" s="11" t="s">
        <v>71</v>
      </c>
      <c r="H79" s="14">
        <v>356184.23</v>
      </c>
      <c r="I79" s="16">
        <v>356184.23</v>
      </c>
      <c r="J79" s="16">
        <v>227687.8</v>
      </c>
      <c r="K79" s="16">
        <v>227687.8</v>
      </c>
      <c r="L79" s="16">
        <v>227687.8</v>
      </c>
      <c r="M79" s="16">
        <v>227328.3</v>
      </c>
      <c r="O79" s="47" t="s">
        <v>180</v>
      </c>
      <c r="P79" s="13" t="s">
        <v>160</v>
      </c>
      <c r="Q79" s="50">
        <v>44865</v>
      </c>
      <c r="R79" s="50">
        <v>44865</v>
      </c>
    </row>
    <row r="80" spans="1:18" x14ac:dyDescent="0.25">
      <c r="A80" s="32">
        <v>2022</v>
      </c>
      <c r="B80" s="2">
        <v>44743</v>
      </c>
      <c r="C80" s="2">
        <v>44834</v>
      </c>
      <c r="D80" s="18">
        <v>3000</v>
      </c>
      <c r="E80" s="8">
        <v>3100</v>
      </c>
      <c r="F80" s="11">
        <v>3151</v>
      </c>
      <c r="G80" s="11" t="s">
        <v>72</v>
      </c>
      <c r="H80" s="14">
        <v>201255.81</v>
      </c>
      <c r="I80" s="16">
        <v>211204.53</v>
      </c>
      <c r="J80" s="16">
        <v>140620.21</v>
      </c>
      <c r="K80" s="16">
        <v>140620.21</v>
      </c>
      <c r="L80" s="16">
        <v>140620.21</v>
      </c>
      <c r="M80" s="16">
        <v>140620.23000000001</v>
      </c>
      <c r="O80" s="47" t="s">
        <v>180</v>
      </c>
      <c r="P80" s="13" t="s">
        <v>160</v>
      </c>
      <c r="Q80" s="50">
        <v>44865</v>
      </c>
      <c r="R80" s="50">
        <v>44865</v>
      </c>
    </row>
    <row r="81" spans="1:18" x14ac:dyDescent="0.25">
      <c r="A81" s="32">
        <v>2022</v>
      </c>
      <c r="B81" s="2">
        <v>44743</v>
      </c>
      <c r="C81" s="2">
        <v>44834</v>
      </c>
      <c r="D81" s="18">
        <v>3000</v>
      </c>
      <c r="E81" s="8">
        <v>3100</v>
      </c>
      <c r="F81" s="11">
        <v>3171</v>
      </c>
      <c r="G81" s="11" t="s">
        <v>73</v>
      </c>
      <c r="H81" s="33">
        <v>31857.4</v>
      </c>
      <c r="I81" s="29">
        <v>31857.4</v>
      </c>
      <c r="J81" s="16">
        <v>20563.66</v>
      </c>
      <c r="K81" s="16">
        <v>20563.66</v>
      </c>
      <c r="L81" s="16">
        <v>20563.66</v>
      </c>
      <c r="M81" s="16">
        <v>19564.560000000001</v>
      </c>
      <c r="O81" s="47" t="s">
        <v>180</v>
      </c>
      <c r="P81" s="13" t="s">
        <v>160</v>
      </c>
      <c r="Q81" s="50">
        <v>44865</v>
      </c>
      <c r="R81" s="50">
        <v>44865</v>
      </c>
    </row>
    <row r="82" spans="1:18" x14ac:dyDescent="0.25">
      <c r="A82" s="32">
        <v>2022</v>
      </c>
      <c r="B82" s="2">
        <v>44743</v>
      </c>
      <c r="C82" s="2">
        <v>44834</v>
      </c>
      <c r="D82" s="18">
        <v>3000</v>
      </c>
      <c r="E82" s="8">
        <v>3100</v>
      </c>
      <c r="F82" s="11">
        <v>3181</v>
      </c>
      <c r="G82" s="11" t="s">
        <v>74</v>
      </c>
      <c r="H82" s="33">
        <v>6000</v>
      </c>
      <c r="I82" s="29">
        <v>6000</v>
      </c>
      <c r="J82" s="16">
        <v>2345.9699999999998</v>
      </c>
      <c r="K82" s="16">
        <v>2345.9699999999998</v>
      </c>
      <c r="L82" s="16">
        <v>2345.9699999999998</v>
      </c>
      <c r="M82" s="16">
        <v>2345.9699999999998</v>
      </c>
      <c r="O82" s="47" t="s">
        <v>180</v>
      </c>
      <c r="P82" s="13" t="s">
        <v>160</v>
      </c>
      <c r="Q82" s="50">
        <v>44865</v>
      </c>
      <c r="R82" s="50">
        <v>44865</v>
      </c>
    </row>
    <row r="83" spans="1:18" x14ac:dyDescent="0.25">
      <c r="A83" s="32">
        <v>2022</v>
      </c>
      <c r="B83" s="2">
        <v>44743</v>
      </c>
      <c r="C83" s="2">
        <v>44834</v>
      </c>
      <c r="D83" s="18">
        <v>3000</v>
      </c>
      <c r="E83" s="8">
        <v>3200</v>
      </c>
      <c r="F83" s="8">
        <v>3200</v>
      </c>
      <c r="G83" s="7" t="s">
        <v>75</v>
      </c>
      <c r="H83" s="36">
        <v>873470.2300000001</v>
      </c>
      <c r="I83" s="20">
        <f>SUM(I84:I88)</f>
        <v>880268.26000000013</v>
      </c>
      <c r="J83" s="26">
        <f>SUM(J84:J88)</f>
        <v>769135.47</v>
      </c>
      <c r="K83" s="26">
        <f t="shared" ref="K83:M83" si="17">SUM(K84:K88)</f>
        <v>620166.05000000005</v>
      </c>
      <c r="L83" s="26">
        <f t="shared" si="17"/>
        <v>620166.05000000005</v>
      </c>
      <c r="M83" s="26">
        <f t="shared" si="17"/>
        <v>618366.05000000005</v>
      </c>
      <c r="O83" s="47" t="s">
        <v>180</v>
      </c>
      <c r="P83" s="13" t="s">
        <v>160</v>
      </c>
      <c r="Q83" s="50">
        <v>44865</v>
      </c>
      <c r="R83" s="50">
        <v>44865</v>
      </c>
    </row>
    <row r="84" spans="1:18" x14ac:dyDescent="0.25">
      <c r="A84" s="32">
        <v>2022</v>
      </c>
      <c r="B84" s="2">
        <v>44743</v>
      </c>
      <c r="C84" s="2">
        <v>44834</v>
      </c>
      <c r="D84" s="18">
        <v>3000</v>
      </c>
      <c r="E84" s="8">
        <v>3200</v>
      </c>
      <c r="F84" s="11">
        <v>3221</v>
      </c>
      <c r="G84" s="11" t="s">
        <v>76</v>
      </c>
      <c r="H84" s="14">
        <v>569404.78</v>
      </c>
      <c r="I84" s="16">
        <v>576202.81000000006</v>
      </c>
      <c r="J84" s="16">
        <v>557202.81000000006</v>
      </c>
      <c r="K84" s="16">
        <v>441189.59</v>
      </c>
      <c r="L84" s="16">
        <v>441189.59</v>
      </c>
      <c r="M84" s="16">
        <v>441189.59</v>
      </c>
      <c r="O84" s="47" t="s">
        <v>180</v>
      </c>
      <c r="P84" s="13" t="s">
        <v>160</v>
      </c>
      <c r="Q84" s="50">
        <v>44865</v>
      </c>
      <c r="R84" s="50">
        <v>44865</v>
      </c>
    </row>
    <row r="85" spans="1:18" x14ac:dyDescent="0.25">
      <c r="A85" s="32">
        <v>2022</v>
      </c>
      <c r="B85" s="2">
        <v>44743</v>
      </c>
      <c r="C85" s="2">
        <v>44834</v>
      </c>
      <c r="D85" s="18">
        <v>3000</v>
      </c>
      <c r="E85" s="8">
        <v>3200</v>
      </c>
      <c r="F85" s="11">
        <v>3231</v>
      </c>
      <c r="G85" s="11" t="s">
        <v>77</v>
      </c>
      <c r="H85" s="14">
        <v>166562.06</v>
      </c>
      <c r="I85" s="16">
        <v>166562.06</v>
      </c>
      <c r="J85" s="16">
        <v>121794.72</v>
      </c>
      <c r="K85" s="16">
        <v>91346.04</v>
      </c>
      <c r="L85" s="16">
        <v>91346.04</v>
      </c>
      <c r="M85" s="16">
        <v>91346.04</v>
      </c>
      <c r="O85" s="47" t="s">
        <v>180</v>
      </c>
      <c r="P85" s="13" t="s">
        <v>160</v>
      </c>
      <c r="Q85" s="50">
        <v>44865</v>
      </c>
      <c r="R85" s="50">
        <v>44865</v>
      </c>
    </row>
    <row r="86" spans="1:18" x14ac:dyDescent="0.25">
      <c r="A86" s="32">
        <v>2022</v>
      </c>
      <c r="B86" s="2">
        <v>44743</v>
      </c>
      <c r="C86" s="2">
        <v>44834</v>
      </c>
      <c r="D86" s="18">
        <v>3000</v>
      </c>
      <c r="E86" s="8">
        <v>3200</v>
      </c>
      <c r="F86" s="11">
        <v>3261</v>
      </c>
      <c r="G86" s="11" t="s">
        <v>78</v>
      </c>
      <c r="H86" s="33">
        <v>50050</v>
      </c>
      <c r="I86" s="29">
        <v>50050</v>
      </c>
      <c r="J86" s="28">
        <v>35248.5</v>
      </c>
      <c r="K86" s="28">
        <v>35248.5</v>
      </c>
      <c r="L86" s="28">
        <v>35248.5</v>
      </c>
      <c r="M86" s="28">
        <v>33448.5</v>
      </c>
      <c r="O86" s="47" t="s">
        <v>180</v>
      </c>
      <c r="P86" s="13" t="s">
        <v>160</v>
      </c>
      <c r="Q86" s="50">
        <v>44865</v>
      </c>
      <c r="R86" s="50">
        <v>44865</v>
      </c>
    </row>
    <row r="87" spans="1:18" x14ac:dyDescent="0.25">
      <c r="A87" s="32">
        <v>2022</v>
      </c>
      <c r="B87" s="2">
        <v>44743</v>
      </c>
      <c r="C87" s="2">
        <v>44834</v>
      </c>
      <c r="D87" s="18">
        <v>3000</v>
      </c>
      <c r="E87" s="8">
        <v>3200</v>
      </c>
      <c r="F87" s="11">
        <v>3271</v>
      </c>
      <c r="G87" s="11" t="s">
        <v>79</v>
      </c>
      <c r="H87" s="33">
        <v>800</v>
      </c>
      <c r="I87" s="29">
        <v>800</v>
      </c>
      <c r="J87" s="28">
        <v>0</v>
      </c>
      <c r="K87" s="28">
        <v>0</v>
      </c>
      <c r="L87" s="28">
        <v>0</v>
      </c>
      <c r="M87" s="28">
        <v>0</v>
      </c>
      <c r="O87" s="47" t="s">
        <v>180</v>
      </c>
      <c r="P87" s="13" t="s">
        <v>160</v>
      </c>
      <c r="Q87" s="50">
        <v>44865</v>
      </c>
      <c r="R87" s="50">
        <v>44865</v>
      </c>
    </row>
    <row r="88" spans="1:18" x14ac:dyDescent="0.25">
      <c r="A88" s="32">
        <v>2022</v>
      </c>
      <c r="B88" s="2">
        <v>44743</v>
      </c>
      <c r="C88" s="2">
        <v>44834</v>
      </c>
      <c r="D88" s="18">
        <v>3000</v>
      </c>
      <c r="E88" s="8">
        <v>3200</v>
      </c>
      <c r="F88" s="11">
        <v>3291</v>
      </c>
      <c r="G88" s="11" t="s">
        <v>80</v>
      </c>
      <c r="H88" s="14">
        <v>86653.39</v>
      </c>
      <c r="I88" s="16">
        <v>86653.39</v>
      </c>
      <c r="J88" s="16">
        <v>54889.440000000002</v>
      </c>
      <c r="K88" s="16">
        <v>52381.919999999998</v>
      </c>
      <c r="L88" s="16">
        <v>52381.919999999998</v>
      </c>
      <c r="M88" s="16">
        <v>52381.919999999998</v>
      </c>
      <c r="O88" s="47" t="s">
        <v>180</v>
      </c>
      <c r="P88" s="13" t="s">
        <v>160</v>
      </c>
      <c r="Q88" s="50">
        <v>44865</v>
      </c>
      <c r="R88" s="50">
        <v>44865</v>
      </c>
    </row>
    <row r="89" spans="1:18" x14ac:dyDescent="0.25">
      <c r="A89" s="32">
        <v>2022</v>
      </c>
      <c r="B89" s="2">
        <v>44743</v>
      </c>
      <c r="C89" s="2">
        <v>44834</v>
      </c>
      <c r="D89" s="18">
        <v>3000</v>
      </c>
      <c r="E89" s="9">
        <v>3300</v>
      </c>
      <c r="F89" s="9">
        <v>3300</v>
      </c>
      <c r="G89" s="7" t="s">
        <v>81</v>
      </c>
      <c r="H89" s="36">
        <v>3929678.29</v>
      </c>
      <c r="I89" s="20">
        <f>SUM(I90:I98)</f>
        <v>3929678.29</v>
      </c>
      <c r="J89" s="26">
        <f>SUM(J90:J98)</f>
        <v>1548775.48</v>
      </c>
      <c r="K89" s="26">
        <f t="shared" ref="K89:M89" si="18">SUM(K90:K98)</f>
        <v>1510441.9999999998</v>
      </c>
      <c r="L89" s="26">
        <f t="shared" si="18"/>
        <v>1510441.9999999998</v>
      </c>
      <c r="M89" s="26">
        <f t="shared" si="18"/>
        <v>1433694.48</v>
      </c>
      <c r="O89" s="47" t="s">
        <v>180</v>
      </c>
      <c r="P89" s="13" t="s">
        <v>160</v>
      </c>
      <c r="Q89" s="50">
        <v>44865</v>
      </c>
      <c r="R89" s="50">
        <v>44865</v>
      </c>
    </row>
    <row r="90" spans="1:18" x14ac:dyDescent="0.25">
      <c r="A90" s="32">
        <v>2022</v>
      </c>
      <c r="B90" s="2">
        <v>44743</v>
      </c>
      <c r="C90" s="2">
        <v>44834</v>
      </c>
      <c r="D90" s="18">
        <v>3000</v>
      </c>
      <c r="E90" s="9">
        <v>3300</v>
      </c>
      <c r="F90" s="11">
        <v>3311</v>
      </c>
      <c r="G90" s="11" t="s">
        <v>82</v>
      </c>
      <c r="H90" s="33">
        <v>700000</v>
      </c>
      <c r="I90" s="29">
        <v>700000</v>
      </c>
      <c r="J90" s="16">
        <v>298071.46999999997</v>
      </c>
      <c r="K90" s="16">
        <v>331887.89</v>
      </c>
      <c r="L90" s="16">
        <v>331887.89</v>
      </c>
      <c r="M90" s="16">
        <v>298071.46999999997</v>
      </c>
      <c r="O90" s="47" t="s">
        <v>180</v>
      </c>
      <c r="P90" s="13" t="s">
        <v>160</v>
      </c>
      <c r="Q90" s="50">
        <v>44865</v>
      </c>
      <c r="R90" s="50">
        <v>44865</v>
      </c>
    </row>
    <row r="91" spans="1:18" x14ac:dyDescent="0.25">
      <c r="A91" s="32">
        <v>2022</v>
      </c>
      <c r="B91" s="2">
        <v>44743</v>
      </c>
      <c r="C91" s="2">
        <v>44834</v>
      </c>
      <c r="D91" s="18">
        <v>3000</v>
      </c>
      <c r="E91" s="9">
        <v>3300</v>
      </c>
      <c r="F91" s="11">
        <v>3312</v>
      </c>
      <c r="G91" s="11" t="s">
        <v>83</v>
      </c>
      <c r="H91" s="33">
        <v>28000</v>
      </c>
      <c r="I91" s="29">
        <v>28000</v>
      </c>
      <c r="J91" s="29">
        <v>15800</v>
      </c>
      <c r="K91" s="29">
        <v>15800</v>
      </c>
      <c r="L91" s="29">
        <v>15800</v>
      </c>
      <c r="M91" s="29">
        <v>15800</v>
      </c>
      <c r="O91" s="47" t="s">
        <v>180</v>
      </c>
      <c r="P91" s="13" t="s">
        <v>160</v>
      </c>
      <c r="Q91" s="50">
        <v>44865</v>
      </c>
      <c r="R91" s="50">
        <v>44865</v>
      </c>
    </row>
    <row r="92" spans="1:18" x14ac:dyDescent="0.25">
      <c r="A92" s="32">
        <v>2022</v>
      </c>
      <c r="B92" s="2">
        <v>44743</v>
      </c>
      <c r="C92" s="2">
        <v>44834</v>
      </c>
      <c r="D92" s="18">
        <v>3000</v>
      </c>
      <c r="E92" s="9">
        <v>3300</v>
      </c>
      <c r="F92" s="11">
        <v>3322</v>
      </c>
      <c r="G92" s="11" t="s">
        <v>84</v>
      </c>
      <c r="H92" s="33">
        <v>100000</v>
      </c>
      <c r="I92" s="29">
        <v>100000</v>
      </c>
      <c r="J92" s="29">
        <v>16000</v>
      </c>
      <c r="K92" s="29">
        <v>16000</v>
      </c>
      <c r="L92" s="29">
        <v>16000</v>
      </c>
      <c r="M92" s="29">
        <v>16000</v>
      </c>
      <c r="O92" s="47" t="s">
        <v>180</v>
      </c>
      <c r="P92" s="13" t="s">
        <v>160</v>
      </c>
      <c r="Q92" s="50">
        <v>44865</v>
      </c>
      <c r="R92" s="50">
        <v>44865</v>
      </c>
    </row>
    <row r="93" spans="1:18" x14ac:dyDescent="0.25">
      <c r="A93" s="32">
        <v>2022</v>
      </c>
      <c r="B93" s="2">
        <v>44743</v>
      </c>
      <c r="C93" s="2">
        <v>44834</v>
      </c>
      <c r="D93" s="18">
        <v>3000</v>
      </c>
      <c r="E93" s="9">
        <v>3300</v>
      </c>
      <c r="F93" s="11">
        <v>3331</v>
      </c>
      <c r="G93" s="11" t="s">
        <v>85</v>
      </c>
      <c r="H93" s="33">
        <v>385000</v>
      </c>
      <c r="I93" s="29">
        <v>385000</v>
      </c>
      <c r="J93" s="16">
        <v>177016.12</v>
      </c>
      <c r="K93" s="29">
        <v>134085</v>
      </c>
      <c r="L93" s="29">
        <v>134085</v>
      </c>
      <c r="M93" s="16">
        <v>91153.9</v>
      </c>
      <c r="O93" s="47" t="s">
        <v>180</v>
      </c>
      <c r="P93" s="13" t="s">
        <v>160</v>
      </c>
      <c r="Q93" s="50">
        <v>44865</v>
      </c>
      <c r="R93" s="50">
        <v>44865</v>
      </c>
    </row>
    <row r="94" spans="1:18" x14ac:dyDescent="0.25">
      <c r="A94" s="32">
        <v>2022</v>
      </c>
      <c r="B94" s="2">
        <v>44743</v>
      </c>
      <c r="C94" s="2">
        <v>44834</v>
      </c>
      <c r="D94" s="18">
        <v>3000</v>
      </c>
      <c r="E94" s="9">
        <v>3300</v>
      </c>
      <c r="F94" s="11">
        <v>3341</v>
      </c>
      <c r="G94" s="11" t="s">
        <v>86</v>
      </c>
      <c r="H94" s="33">
        <v>288372</v>
      </c>
      <c r="I94" s="29">
        <v>288372</v>
      </c>
      <c r="J94" s="16">
        <v>53903.45</v>
      </c>
      <c r="K94" s="29">
        <v>38903.449999999997</v>
      </c>
      <c r="L94" s="29">
        <v>38903.449999999997</v>
      </c>
      <c r="M94" s="16">
        <v>38903.449999999997</v>
      </c>
      <c r="O94" s="47" t="s">
        <v>180</v>
      </c>
      <c r="P94" s="13" t="s">
        <v>160</v>
      </c>
      <c r="Q94" s="50">
        <v>44865</v>
      </c>
      <c r="R94" s="50">
        <v>44865</v>
      </c>
    </row>
    <row r="95" spans="1:18" x14ac:dyDescent="0.25">
      <c r="A95" s="32">
        <v>2022</v>
      </c>
      <c r="B95" s="2">
        <v>44743</v>
      </c>
      <c r="C95" s="2">
        <v>44834</v>
      </c>
      <c r="D95" s="18">
        <v>3000</v>
      </c>
      <c r="E95" s="9">
        <v>3300</v>
      </c>
      <c r="F95" s="11">
        <v>3351</v>
      </c>
      <c r="G95" s="11" t="s">
        <v>87</v>
      </c>
      <c r="H95" s="33">
        <v>2098400</v>
      </c>
      <c r="I95" s="29">
        <v>2098400</v>
      </c>
      <c r="J95" s="29">
        <v>752798</v>
      </c>
      <c r="K95" s="29">
        <v>792418</v>
      </c>
      <c r="L95" s="29">
        <v>792418</v>
      </c>
      <c r="M95" s="16">
        <v>792418</v>
      </c>
      <c r="O95" s="47" t="s">
        <v>180</v>
      </c>
      <c r="P95" s="13" t="s">
        <v>160</v>
      </c>
      <c r="Q95" s="50">
        <v>44865</v>
      </c>
      <c r="R95" s="50">
        <v>44865</v>
      </c>
    </row>
    <row r="96" spans="1:18" x14ac:dyDescent="0.25">
      <c r="A96" s="32">
        <v>2022</v>
      </c>
      <c r="B96" s="2">
        <v>44743</v>
      </c>
      <c r="C96" s="2">
        <v>44834</v>
      </c>
      <c r="D96" s="18">
        <v>3000</v>
      </c>
      <c r="E96" s="9">
        <v>3300</v>
      </c>
      <c r="F96" s="11">
        <v>3361</v>
      </c>
      <c r="G96" s="11" t="s">
        <v>88</v>
      </c>
      <c r="H96" s="33">
        <v>30000</v>
      </c>
      <c r="I96" s="29">
        <v>30000</v>
      </c>
      <c r="J96" s="16">
        <v>10967.16</v>
      </c>
      <c r="K96" s="29">
        <v>10967.16</v>
      </c>
      <c r="L96" s="29">
        <v>10967.16</v>
      </c>
      <c r="M96" s="16">
        <v>10967.16</v>
      </c>
      <c r="O96" s="47" t="s">
        <v>180</v>
      </c>
      <c r="P96" s="13" t="s">
        <v>160</v>
      </c>
      <c r="Q96" s="50">
        <v>44865</v>
      </c>
      <c r="R96" s="50">
        <v>44865</v>
      </c>
    </row>
    <row r="97" spans="1:18" x14ac:dyDescent="0.25">
      <c r="A97" s="32">
        <v>2022</v>
      </c>
      <c r="B97" s="2">
        <v>44743</v>
      </c>
      <c r="C97" s="2">
        <v>44834</v>
      </c>
      <c r="D97" s="18">
        <v>3000</v>
      </c>
      <c r="E97" s="9">
        <v>3300</v>
      </c>
      <c r="F97" s="11">
        <v>3362</v>
      </c>
      <c r="G97" s="11" t="s">
        <v>89</v>
      </c>
      <c r="H97" s="33">
        <v>71400</v>
      </c>
      <c r="I97" s="29">
        <v>71400</v>
      </c>
      <c r="J97" s="29">
        <v>9320</v>
      </c>
      <c r="K97" s="29">
        <v>9320</v>
      </c>
      <c r="L97" s="29">
        <v>9320</v>
      </c>
      <c r="M97" s="15">
        <v>9320</v>
      </c>
      <c r="O97" s="47" t="s">
        <v>180</v>
      </c>
      <c r="P97" s="13" t="s">
        <v>160</v>
      </c>
      <c r="Q97" s="50">
        <v>44865</v>
      </c>
      <c r="R97" s="50">
        <v>44865</v>
      </c>
    </row>
    <row r="98" spans="1:18" x14ac:dyDescent="0.25">
      <c r="A98" s="32">
        <v>2022</v>
      </c>
      <c r="B98" s="2">
        <v>44743</v>
      </c>
      <c r="C98" s="2">
        <v>44834</v>
      </c>
      <c r="D98" s="18">
        <v>3000</v>
      </c>
      <c r="E98" s="9">
        <v>3300</v>
      </c>
      <c r="F98" s="11">
        <v>3381</v>
      </c>
      <c r="G98" s="11" t="s">
        <v>90</v>
      </c>
      <c r="H98" s="14">
        <v>228506.29</v>
      </c>
      <c r="I98" s="16">
        <v>228506.29</v>
      </c>
      <c r="J98" s="16">
        <v>214899.28</v>
      </c>
      <c r="K98" s="29">
        <v>161060.5</v>
      </c>
      <c r="L98" s="29">
        <v>161060.5</v>
      </c>
      <c r="M98" s="16">
        <v>161060.5</v>
      </c>
      <c r="O98" s="47" t="s">
        <v>180</v>
      </c>
      <c r="P98" s="13" t="s">
        <v>160</v>
      </c>
      <c r="Q98" s="50">
        <v>44865</v>
      </c>
      <c r="R98" s="50">
        <v>44865</v>
      </c>
    </row>
    <row r="99" spans="1:18" x14ac:dyDescent="0.25">
      <c r="A99" s="32">
        <v>2022</v>
      </c>
      <c r="B99" s="2">
        <v>44743</v>
      </c>
      <c r="C99" s="2">
        <v>44834</v>
      </c>
      <c r="D99" s="18">
        <v>3000</v>
      </c>
      <c r="E99" s="8">
        <v>3400</v>
      </c>
      <c r="F99" s="8">
        <v>3400</v>
      </c>
      <c r="G99" s="7" t="s">
        <v>91</v>
      </c>
      <c r="H99" s="36">
        <v>1267627.75</v>
      </c>
      <c r="I99" s="20">
        <f>SUM(I100:I103)</f>
        <v>1267627.78</v>
      </c>
      <c r="J99" s="26">
        <f>SUM(J100:J103)</f>
        <v>1051717.18</v>
      </c>
      <c r="K99" s="26">
        <f>SUM(K100:K103)</f>
        <v>1005892.56</v>
      </c>
      <c r="L99" s="26">
        <f>SUM(L100:L103)</f>
        <v>1005892.56</v>
      </c>
      <c r="M99" s="26">
        <f>SUM(M100:M103)</f>
        <v>1005432.56</v>
      </c>
      <c r="O99" s="47" t="s">
        <v>180</v>
      </c>
      <c r="P99" s="13" t="s">
        <v>160</v>
      </c>
      <c r="Q99" s="50">
        <v>44865</v>
      </c>
      <c r="R99" s="50">
        <v>44865</v>
      </c>
    </row>
    <row r="100" spans="1:18" x14ac:dyDescent="0.25">
      <c r="A100" s="32">
        <v>2022</v>
      </c>
      <c r="B100" s="2">
        <v>44743</v>
      </c>
      <c r="C100" s="2">
        <v>44834</v>
      </c>
      <c r="D100" s="18">
        <v>3000</v>
      </c>
      <c r="E100" s="8">
        <v>3400</v>
      </c>
      <c r="F100" s="11">
        <v>3411</v>
      </c>
      <c r="G100" s="11" t="s">
        <v>92</v>
      </c>
      <c r="H100" s="14">
        <v>228816</v>
      </c>
      <c r="I100" s="16">
        <v>228816</v>
      </c>
      <c r="J100" s="16">
        <v>213363.59</v>
      </c>
      <c r="K100" s="16">
        <v>213363.66</v>
      </c>
      <c r="L100" s="16">
        <v>213363.66</v>
      </c>
      <c r="M100" s="16">
        <v>213363.66</v>
      </c>
      <c r="O100" s="47" t="s">
        <v>180</v>
      </c>
      <c r="P100" s="13" t="s">
        <v>160</v>
      </c>
      <c r="Q100" s="50">
        <v>44865</v>
      </c>
      <c r="R100" s="50">
        <v>44865</v>
      </c>
    </row>
    <row r="101" spans="1:18" x14ac:dyDescent="0.25">
      <c r="A101" s="32">
        <v>2022</v>
      </c>
      <c r="B101" s="2">
        <v>44743</v>
      </c>
      <c r="C101" s="2">
        <v>44834</v>
      </c>
      <c r="D101" s="18">
        <v>3000</v>
      </c>
      <c r="E101" s="8">
        <v>3400</v>
      </c>
      <c r="F101" s="11">
        <v>3431</v>
      </c>
      <c r="G101" s="11" t="s">
        <v>93</v>
      </c>
      <c r="H101" s="14">
        <v>383127</v>
      </c>
      <c r="I101" s="16">
        <v>383127</v>
      </c>
      <c r="J101" s="16">
        <v>250101.9</v>
      </c>
      <c r="K101" s="16">
        <v>250101.9</v>
      </c>
      <c r="L101" s="16">
        <v>250101.9</v>
      </c>
      <c r="M101" s="16">
        <v>249641.9</v>
      </c>
      <c r="O101" s="47" t="s">
        <v>180</v>
      </c>
      <c r="P101" s="13" t="s">
        <v>160</v>
      </c>
      <c r="Q101" s="50">
        <v>44865</v>
      </c>
      <c r="R101" s="50">
        <v>44865</v>
      </c>
    </row>
    <row r="102" spans="1:18" x14ac:dyDescent="0.25">
      <c r="A102" s="32">
        <v>2022</v>
      </c>
      <c r="B102" s="2">
        <v>44743</v>
      </c>
      <c r="C102" s="2">
        <v>44834</v>
      </c>
      <c r="D102" s="18">
        <v>3000</v>
      </c>
      <c r="E102" s="8">
        <v>3400</v>
      </c>
      <c r="F102" s="11">
        <v>3451</v>
      </c>
      <c r="G102" s="11" t="s">
        <v>94</v>
      </c>
      <c r="H102" s="14">
        <v>405684.75</v>
      </c>
      <c r="I102" s="16">
        <v>405684.78</v>
      </c>
      <c r="J102" s="29">
        <v>367551.69</v>
      </c>
      <c r="K102" s="29">
        <v>347727</v>
      </c>
      <c r="L102" s="29">
        <v>347727</v>
      </c>
      <c r="M102" s="15">
        <v>347727</v>
      </c>
      <c r="O102" s="47" t="s">
        <v>180</v>
      </c>
      <c r="P102" s="13" t="s">
        <v>160</v>
      </c>
      <c r="Q102" s="50">
        <v>44865</v>
      </c>
      <c r="R102" s="50">
        <v>44865</v>
      </c>
    </row>
    <row r="103" spans="1:18" x14ac:dyDescent="0.25">
      <c r="A103" s="32">
        <v>2022</v>
      </c>
      <c r="B103" s="2">
        <v>44743</v>
      </c>
      <c r="C103" s="2">
        <v>44834</v>
      </c>
      <c r="D103" s="18">
        <v>3000</v>
      </c>
      <c r="E103" s="8">
        <v>3400</v>
      </c>
      <c r="F103" s="11">
        <v>3471</v>
      </c>
      <c r="G103" s="11" t="s">
        <v>95</v>
      </c>
      <c r="H103" s="33">
        <v>250000</v>
      </c>
      <c r="I103" s="29">
        <v>250000</v>
      </c>
      <c r="J103" s="29">
        <v>220700</v>
      </c>
      <c r="K103" s="29">
        <v>194700</v>
      </c>
      <c r="L103" s="29">
        <v>194700</v>
      </c>
      <c r="M103" s="16">
        <v>194700</v>
      </c>
      <c r="O103" s="47" t="s">
        <v>180</v>
      </c>
      <c r="P103" s="13" t="s">
        <v>160</v>
      </c>
      <c r="Q103" s="50">
        <v>44865</v>
      </c>
      <c r="R103" s="50">
        <v>44865</v>
      </c>
    </row>
    <row r="104" spans="1:18" x14ac:dyDescent="0.25">
      <c r="A104" s="32">
        <v>2022</v>
      </c>
      <c r="B104" s="2">
        <v>44743</v>
      </c>
      <c r="C104" s="2">
        <v>44834</v>
      </c>
      <c r="D104" s="18">
        <v>3000</v>
      </c>
      <c r="E104" s="8">
        <v>3500</v>
      </c>
      <c r="F104" s="8">
        <v>3500</v>
      </c>
      <c r="G104" s="7" t="s">
        <v>96</v>
      </c>
      <c r="H104" s="36">
        <v>3682642.0599999996</v>
      </c>
      <c r="I104" s="20">
        <f>SUM(I105:I112)</f>
        <v>4991242.0599999996</v>
      </c>
      <c r="J104" s="26">
        <f>SUM(J105:J112)</f>
        <v>2275838.2400000002</v>
      </c>
      <c r="K104" s="26">
        <f t="shared" ref="K104:M104" si="19">SUM(K105:K112)</f>
        <v>2125030.52</v>
      </c>
      <c r="L104" s="26">
        <f t="shared" si="19"/>
        <v>2125030.52</v>
      </c>
      <c r="M104" s="26">
        <f t="shared" si="19"/>
        <v>1877470.84</v>
      </c>
      <c r="O104" s="47" t="s">
        <v>180</v>
      </c>
      <c r="P104" s="13" t="s">
        <v>160</v>
      </c>
      <c r="Q104" s="50">
        <v>44865</v>
      </c>
      <c r="R104" s="50">
        <v>44865</v>
      </c>
    </row>
    <row r="105" spans="1:18" x14ac:dyDescent="0.25">
      <c r="A105" s="32">
        <v>2022</v>
      </c>
      <c r="B105" s="2">
        <v>44743</v>
      </c>
      <c r="C105" s="2">
        <v>44834</v>
      </c>
      <c r="D105" s="18">
        <v>3000</v>
      </c>
      <c r="E105" s="8">
        <v>3500</v>
      </c>
      <c r="F105" s="11">
        <v>3511</v>
      </c>
      <c r="G105" s="11" t="s">
        <v>97</v>
      </c>
      <c r="H105" s="33">
        <v>220000</v>
      </c>
      <c r="I105" s="29">
        <v>220000</v>
      </c>
      <c r="J105" s="29">
        <v>10520</v>
      </c>
      <c r="K105" s="29">
        <v>10520</v>
      </c>
      <c r="L105" s="29">
        <v>10520</v>
      </c>
      <c r="M105" s="16">
        <v>10520</v>
      </c>
      <c r="O105" s="47" t="s">
        <v>180</v>
      </c>
      <c r="P105" s="13" t="s">
        <v>160</v>
      </c>
      <c r="Q105" s="50">
        <v>44865</v>
      </c>
      <c r="R105" s="50">
        <v>44865</v>
      </c>
    </row>
    <row r="106" spans="1:18" s="41" customFormat="1" x14ac:dyDescent="0.25">
      <c r="A106" s="32">
        <v>2022</v>
      </c>
      <c r="B106" s="2">
        <v>44743</v>
      </c>
      <c r="C106" s="2">
        <v>44834</v>
      </c>
      <c r="D106" s="18">
        <v>3000</v>
      </c>
      <c r="E106" s="8">
        <v>3500</v>
      </c>
      <c r="F106" s="11">
        <v>3521</v>
      </c>
      <c r="G106" s="11" t="s">
        <v>178</v>
      </c>
      <c r="H106" s="33">
        <v>0</v>
      </c>
      <c r="I106" s="29">
        <v>65000</v>
      </c>
      <c r="J106" s="29">
        <v>52760</v>
      </c>
      <c r="K106" s="29">
        <v>52760</v>
      </c>
      <c r="L106" s="29">
        <v>52760</v>
      </c>
      <c r="M106" s="16">
        <v>0</v>
      </c>
      <c r="N106" s="41" t="s">
        <v>179</v>
      </c>
      <c r="O106" s="47" t="s">
        <v>180</v>
      </c>
      <c r="P106" s="54" t="s">
        <v>160</v>
      </c>
      <c r="Q106" s="50">
        <v>44865</v>
      </c>
      <c r="R106" s="50">
        <v>44865</v>
      </c>
    </row>
    <row r="107" spans="1:18" x14ac:dyDescent="0.25">
      <c r="A107" s="32">
        <v>2022</v>
      </c>
      <c r="B107" s="2">
        <v>44743</v>
      </c>
      <c r="C107" s="2">
        <v>44834</v>
      </c>
      <c r="D107" s="18">
        <v>3000</v>
      </c>
      <c r="E107" s="8">
        <v>3500</v>
      </c>
      <c r="F107" s="11">
        <v>3531</v>
      </c>
      <c r="G107" s="11" t="s">
        <v>98</v>
      </c>
      <c r="H107" s="14">
        <v>165517.24</v>
      </c>
      <c r="I107" s="16">
        <v>165517.24</v>
      </c>
      <c r="J107" s="29">
        <v>44159.67</v>
      </c>
      <c r="K107" s="29">
        <v>44159.67</v>
      </c>
      <c r="L107" s="29">
        <v>44159.67</v>
      </c>
      <c r="M107" s="15">
        <v>44159.67</v>
      </c>
      <c r="O107" s="47" t="s">
        <v>180</v>
      </c>
      <c r="P107" s="13" t="s">
        <v>160</v>
      </c>
      <c r="Q107" s="50">
        <v>44865</v>
      </c>
      <c r="R107" s="50">
        <v>44865</v>
      </c>
    </row>
    <row r="108" spans="1:18" x14ac:dyDescent="0.25">
      <c r="A108" s="32">
        <v>2022</v>
      </c>
      <c r="B108" s="2">
        <v>44743</v>
      </c>
      <c r="C108" s="2">
        <v>44834</v>
      </c>
      <c r="D108" s="18">
        <v>3000</v>
      </c>
      <c r="E108" s="8">
        <v>3500</v>
      </c>
      <c r="F108" s="11">
        <v>3551</v>
      </c>
      <c r="G108" s="11" t="s">
        <v>99</v>
      </c>
      <c r="H108" s="14">
        <v>1011621.52</v>
      </c>
      <c r="I108" s="16">
        <v>1155221.52</v>
      </c>
      <c r="J108" s="29">
        <v>496204.28</v>
      </c>
      <c r="K108" s="29">
        <v>387102.56</v>
      </c>
      <c r="L108" s="29">
        <v>387102.56</v>
      </c>
      <c r="M108" s="16">
        <v>383381.88</v>
      </c>
      <c r="N108" s="12" t="s">
        <v>173</v>
      </c>
      <c r="O108" s="47" t="s">
        <v>180</v>
      </c>
      <c r="P108" s="13" t="s">
        <v>160</v>
      </c>
      <c r="Q108" s="50">
        <v>44865</v>
      </c>
      <c r="R108" s="50">
        <v>44865</v>
      </c>
    </row>
    <row r="109" spans="1:18" x14ac:dyDescent="0.25">
      <c r="A109" s="32">
        <v>2022</v>
      </c>
      <c r="B109" s="2">
        <v>44743</v>
      </c>
      <c r="C109" s="2">
        <v>44834</v>
      </c>
      <c r="D109" s="18">
        <v>3000</v>
      </c>
      <c r="E109" s="8">
        <v>3500</v>
      </c>
      <c r="F109" s="11">
        <v>3571</v>
      </c>
      <c r="G109" s="11" t="s">
        <v>100</v>
      </c>
      <c r="H109" s="14">
        <v>2158339.0499999998</v>
      </c>
      <c r="I109" s="16">
        <v>3058339.05</v>
      </c>
      <c r="J109" s="29">
        <v>1651367.29</v>
      </c>
      <c r="K109" s="29">
        <v>1609661.29</v>
      </c>
      <c r="L109" s="29">
        <v>1609661.29</v>
      </c>
      <c r="M109" s="16">
        <v>1418582.29</v>
      </c>
      <c r="N109" s="12" t="s">
        <v>173</v>
      </c>
      <c r="O109" s="47" t="s">
        <v>180</v>
      </c>
      <c r="P109" s="13" t="s">
        <v>160</v>
      </c>
      <c r="Q109" s="50">
        <v>44865</v>
      </c>
      <c r="R109" s="50">
        <v>44865</v>
      </c>
    </row>
    <row r="110" spans="1:18" s="41" customFormat="1" x14ac:dyDescent="0.25">
      <c r="A110" s="32"/>
      <c r="B110" s="2">
        <v>44743</v>
      </c>
      <c r="C110" s="2">
        <v>44834</v>
      </c>
      <c r="D110" s="18">
        <v>3000</v>
      </c>
      <c r="E110" s="8">
        <v>3500</v>
      </c>
      <c r="F110" s="11">
        <v>3572</v>
      </c>
      <c r="G110" s="11" t="s">
        <v>181</v>
      </c>
      <c r="H110" s="14">
        <v>0</v>
      </c>
      <c r="I110" s="16">
        <v>200000</v>
      </c>
      <c r="J110" s="29">
        <v>0</v>
      </c>
      <c r="K110" s="29">
        <v>0</v>
      </c>
      <c r="L110" s="29">
        <v>0</v>
      </c>
      <c r="M110" s="29">
        <v>0</v>
      </c>
      <c r="N110" s="41" t="s">
        <v>182</v>
      </c>
      <c r="O110" s="47" t="s">
        <v>180</v>
      </c>
      <c r="P110" s="54" t="s">
        <v>160</v>
      </c>
      <c r="Q110" s="50">
        <v>44865</v>
      </c>
      <c r="R110" s="50">
        <v>44865</v>
      </c>
    </row>
    <row r="111" spans="1:18" x14ac:dyDescent="0.25">
      <c r="A111" s="32">
        <v>2022</v>
      </c>
      <c r="B111" s="2">
        <v>44743</v>
      </c>
      <c r="C111" s="2">
        <v>44834</v>
      </c>
      <c r="D111" s="18">
        <v>3000</v>
      </c>
      <c r="E111" s="8">
        <v>3500</v>
      </c>
      <c r="F111" s="11">
        <v>3581</v>
      </c>
      <c r="G111" s="11" t="s">
        <v>101</v>
      </c>
      <c r="H111" s="33">
        <v>36000</v>
      </c>
      <c r="I111" s="29">
        <v>36000</v>
      </c>
      <c r="J111" s="29">
        <v>0</v>
      </c>
      <c r="K111" s="29">
        <v>0</v>
      </c>
      <c r="L111" s="29">
        <v>0</v>
      </c>
      <c r="M111" s="28">
        <v>0</v>
      </c>
      <c r="O111" s="47" t="s">
        <v>180</v>
      </c>
      <c r="P111" s="13" t="s">
        <v>160</v>
      </c>
      <c r="Q111" s="50">
        <v>44865</v>
      </c>
      <c r="R111" s="50">
        <v>44865</v>
      </c>
    </row>
    <row r="112" spans="1:18" x14ac:dyDescent="0.25">
      <c r="A112" s="32">
        <v>2022</v>
      </c>
      <c r="B112" s="2">
        <v>44743</v>
      </c>
      <c r="C112" s="2">
        <v>44834</v>
      </c>
      <c r="D112" s="18">
        <v>3000</v>
      </c>
      <c r="E112" s="8">
        <v>3500</v>
      </c>
      <c r="F112" s="11">
        <v>3591</v>
      </c>
      <c r="G112" s="11" t="s">
        <v>102</v>
      </c>
      <c r="H112" s="14">
        <v>91164.25</v>
      </c>
      <c r="I112" s="16">
        <v>91164.25</v>
      </c>
      <c r="J112" s="29">
        <v>20827</v>
      </c>
      <c r="K112" s="29">
        <v>20827</v>
      </c>
      <c r="L112" s="29">
        <v>20827</v>
      </c>
      <c r="M112" s="16">
        <v>20827</v>
      </c>
      <c r="O112" s="47" t="s">
        <v>180</v>
      </c>
      <c r="P112" s="13" t="s">
        <v>160</v>
      </c>
      <c r="Q112" s="50">
        <v>44865</v>
      </c>
      <c r="R112" s="50">
        <v>44865</v>
      </c>
    </row>
    <row r="113" spans="1:18" x14ac:dyDescent="0.25">
      <c r="A113" s="32">
        <v>2022</v>
      </c>
      <c r="B113" s="2">
        <v>44743</v>
      </c>
      <c r="C113" s="2">
        <v>44834</v>
      </c>
      <c r="D113" s="18">
        <v>3000</v>
      </c>
      <c r="E113" s="8">
        <v>3600</v>
      </c>
      <c r="F113" s="8">
        <v>3600</v>
      </c>
      <c r="G113" s="7" t="s">
        <v>103</v>
      </c>
      <c r="H113" s="36">
        <v>1183500</v>
      </c>
      <c r="I113" s="20">
        <f>SUM(I114:I116)</f>
        <v>1183500</v>
      </c>
      <c r="J113" s="26">
        <f>SUM(J114:J116)</f>
        <v>799711.34</v>
      </c>
      <c r="K113" s="26">
        <f t="shared" ref="K113:M113" si="20">SUM(K114:K116)</f>
        <v>719711.34</v>
      </c>
      <c r="L113" s="26">
        <f t="shared" si="20"/>
        <v>719711.34</v>
      </c>
      <c r="M113" s="26">
        <f t="shared" si="20"/>
        <v>700711.34</v>
      </c>
      <c r="O113" s="47" t="s">
        <v>180</v>
      </c>
      <c r="P113" s="13" t="s">
        <v>160</v>
      </c>
      <c r="Q113" s="50">
        <v>44865</v>
      </c>
      <c r="R113" s="50">
        <v>44865</v>
      </c>
    </row>
    <row r="114" spans="1:18" x14ac:dyDescent="0.25">
      <c r="A114" s="32">
        <v>2022</v>
      </c>
      <c r="B114" s="2">
        <v>44743</v>
      </c>
      <c r="C114" s="2">
        <v>44834</v>
      </c>
      <c r="D114" s="18">
        <v>3000</v>
      </c>
      <c r="E114" s="8">
        <v>3600</v>
      </c>
      <c r="F114" s="11">
        <v>3611</v>
      </c>
      <c r="G114" s="11" t="s">
        <v>104</v>
      </c>
      <c r="H114" s="33">
        <v>670000</v>
      </c>
      <c r="I114" s="29">
        <v>670000</v>
      </c>
      <c r="J114" s="16">
        <v>664483.44999999995</v>
      </c>
      <c r="K114" s="16">
        <v>584483.44999999995</v>
      </c>
      <c r="L114" s="16">
        <v>584483.44999999995</v>
      </c>
      <c r="M114" s="16">
        <v>565483.44999999995</v>
      </c>
      <c r="O114" s="47" t="s">
        <v>180</v>
      </c>
      <c r="P114" s="13" t="s">
        <v>160</v>
      </c>
      <c r="Q114" s="50">
        <v>44865</v>
      </c>
      <c r="R114" s="50">
        <v>44865</v>
      </c>
    </row>
    <row r="115" spans="1:18" x14ac:dyDescent="0.25">
      <c r="A115" s="32">
        <v>2022</v>
      </c>
      <c r="B115" s="2">
        <v>44743</v>
      </c>
      <c r="C115" s="2">
        <v>44834</v>
      </c>
      <c r="D115" s="18">
        <v>3000</v>
      </c>
      <c r="E115" s="8">
        <v>3600</v>
      </c>
      <c r="F115" s="11">
        <v>3612</v>
      </c>
      <c r="G115" s="11" t="s">
        <v>105</v>
      </c>
      <c r="H115" s="33">
        <v>363500</v>
      </c>
      <c r="I115" s="29">
        <v>363500</v>
      </c>
      <c r="J115" s="16">
        <v>57627.89</v>
      </c>
      <c r="K115" s="16">
        <v>57627.89</v>
      </c>
      <c r="L115" s="16">
        <v>57627.89</v>
      </c>
      <c r="M115" s="16">
        <v>57627.89</v>
      </c>
      <c r="O115" s="47" t="s">
        <v>180</v>
      </c>
      <c r="P115" s="13" t="s">
        <v>160</v>
      </c>
      <c r="Q115" s="50">
        <v>44865</v>
      </c>
      <c r="R115" s="50">
        <v>44865</v>
      </c>
    </row>
    <row r="116" spans="1:18" x14ac:dyDescent="0.25">
      <c r="A116" s="32">
        <v>2022</v>
      </c>
      <c r="B116" s="2">
        <v>44743</v>
      </c>
      <c r="C116" s="2">
        <v>44834</v>
      </c>
      <c r="D116" s="18">
        <v>3000</v>
      </c>
      <c r="E116" s="8">
        <v>3600</v>
      </c>
      <c r="F116" s="11">
        <v>3651</v>
      </c>
      <c r="G116" s="11" t="s">
        <v>106</v>
      </c>
      <c r="H116" s="33">
        <v>150000</v>
      </c>
      <c r="I116" s="29">
        <v>150000</v>
      </c>
      <c r="J116" s="29">
        <v>77600</v>
      </c>
      <c r="K116" s="29">
        <v>77600</v>
      </c>
      <c r="L116" s="29">
        <v>77600</v>
      </c>
      <c r="M116" s="29">
        <v>77600</v>
      </c>
      <c r="O116" s="47" t="s">
        <v>180</v>
      </c>
      <c r="P116" s="13" t="s">
        <v>160</v>
      </c>
      <c r="Q116" s="50">
        <v>44865</v>
      </c>
      <c r="R116" s="50">
        <v>44865</v>
      </c>
    </row>
    <row r="117" spans="1:18" x14ac:dyDescent="0.25">
      <c r="A117" s="32">
        <v>2022</v>
      </c>
      <c r="B117" s="2">
        <v>44743</v>
      </c>
      <c r="C117" s="2">
        <v>44834</v>
      </c>
      <c r="D117" s="18">
        <v>3000</v>
      </c>
      <c r="E117" s="8">
        <v>3700</v>
      </c>
      <c r="F117" s="8">
        <v>3700</v>
      </c>
      <c r="G117" s="7" t="s">
        <v>107</v>
      </c>
      <c r="H117" s="36">
        <v>423874</v>
      </c>
      <c r="I117" s="20">
        <f>SUM(I118:I121)</f>
        <v>423874</v>
      </c>
      <c r="J117" s="26">
        <f>SUM(J118:J121)</f>
        <v>7378.03</v>
      </c>
      <c r="K117" s="26">
        <f t="shared" ref="K117:M117" si="21">SUM(K118:K121)</f>
        <v>7378.03</v>
      </c>
      <c r="L117" s="26">
        <f t="shared" si="21"/>
        <v>7378.03</v>
      </c>
      <c r="M117" s="26">
        <f t="shared" si="21"/>
        <v>7378.03</v>
      </c>
      <c r="O117" s="47" t="s">
        <v>180</v>
      </c>
      <c r="P117" s="13" t="s">
        <v>160</v>
      </c>
      <c r="Q117" s="50">
        <v>44865</v>
      </c>
      <c r="R117" s="50">
        <v>44865</v>
      </c>
    </row>
    <row r="118" spans="1:18" x14ac:dyDescent="0.25">
      <c r="A118" s="32">
        <v>2022</v>
      </c>
      <c r="B118" s="2">
        <v>44743</v>
      </c>
      <c r="C118" s="2">
        <v>44834</v>
      </c>
      <c r="D118" s="18">
        <v>3000</v>
      </c>
      <c r="E118" s="8">
        <v>3700</v>
      </c>
      <c r="F118" s="11">
        <v>3711</v>
      </c>
      <c r="G118" s="11" t="s">
        <v>108</v>
      </c>
      <c r="H118" s="33">
        <v>95750</v>
      </c>
      <c r="I118" s="29">
        <v>95750</v>
      </c>
      <c r="J118" s="29">
        <v>0</v>
      </c>
      <c r="K118" s="29">
        <v>0</v>
      </c>
      <c r="L118" s="29">
        <v>0</v>
      </c>
      <c r="M118" s="28">
        <v>0</v>
      </c>
      <c r="O118" s="47" t="s">
        <v>180</v>
      </c>
      <c r="P118" s="13" t="s">
        <v>160</v>
      </c>
      <c r="Q118" s="50">
        <v>44865</v>
      </c>
      <c r="R118" s="50">
        <v>44865</v>
      </c>
    </row>
    <row r="119" spans="1:18" x14ac:dyDescent="0.25">
      <c r="A119" s="32">
        <v>2022</v>
      </c>
      <c r="B119" s="2">
        <v>44743</v>
      </c>
      <c r="C119" s="2">
        <v>44834</v>
      </c>
      <c r="D119" s="18">
        <v>3000</v>
      </c>
      <c r="E119" s="8">
        <v>3700</v>
      </c>
      <c r="F119" s="11">
        <v>3721</v>
      </c>
      <c r="G119" s="11" t="s">
        <v>109</v>
      </c>
      <c r="H119" s="33">
        <v>25850</v>
      </c>
      <c r="I119" s="29">
        <v>25850</v>
      </c>
      <c r="J119" s="29">
        <v>0</v>
      </c>
      <c r="K119" s="29">
        <v>0</v>
      </c>
      <c r="L119" s="29">
        <v>0</v>
      </c>
      <c r="M119" s="28">
        <v>0</v>
      </c>
      <c r="O119" s="47" t="s">
        <v>180</v>
      </c>
      <c r="P119" s="13" t="s">
        <v>160</v>
      </c>
      <c r="Q119" s="50">
        <v>44865</v>
      </c>
      <c r="R119" s="50">
        <v>44865</v>
      </c>
    </row>
    <row r="120" spans="1:18" x14ac:dyDescent="0.25">
      <c r="A120" s="32">
        <v>2022</v>
      </c>
      <c r="B120" s="2">
        <v>44743</v>
      </c>
      <c r="C120" s="2">
        <v>44834</v>
      </c>
      <c r="D120" s="18">
        <v>3000</v>
      </c>
      <c r="E120" s="8">
        <v>3700</v>
      </c>
      <c r="F120" s="11">
        <v>3751</v>
      </c>
      <c r="G120" s="11" t="s">
        <v>110</v>
      </c>
      <c r="H120" s="33">
        <v>226000</v>
      </c>
      <c r="I120" s="29">
        <v>226000</v>
      </c>
      <c r="J120" s="29">
        <v>0</v>
      </c>
      <c r="K120" s="29">
        <v>0</v>
      </c>
      <c r="L120" s="29">
        <v>0</v>
      </c>
      <c r="M120" s="28">
        <v>0</v>
      </c>
      <c r="O120" s="47" t="s">
        <v>180</v>
      </c>
      <c r="P120" s="13" t="s">
        <v>160</v>
      </c>
      <c r="Q120" s="50">
        <v>44865</v>
      </c>
      <c r="R120" s="50">
        <v>44865</v>
      </c>
    </row>
    <row r="121" spans="1:18" x14ac:dyDescent="0.25">
      <c r="A121" s="32">
        <v>2022</v>
      </c>
      <c r="B121" s="2">
        <v>44743</v>
      </c>
      <c r="C121" s="2">
        <v>44834</v>
      </c>
      <c r="D121" s="18">
        <v>3000</v>
      </c>
      <c r="E121" s="8">
        <v>3700</v>
      </c>
      <c r="F121" s="11">
        <v>3791</v>
      </c>
      <c r="G121" s="11" t="s">
        <v>111</v>
      </c>
      <c r="H121" s="33">
        <v>76274</v>
      </c>
      <c r="I121" s="29">
        <v>76274</v>
      </c>
      <c r="J121" s="16">
        <v>7378.03</v>
      </c>
      <c r="K121" s="16">
        <v>7378.03</v>
      </c>
      <c r="L121" s="16">
        <v>7378.03</v>
      </c>
      <c r="M121" s="16">
        <v>7378.03</v>
      </c>
      <c r="O121" s="47" t="s">
        <v>180</v>
      </c>
      <c r="P121" s="13" t="s">
        <v>160</v>
      </c>
      <c r="Q121" s="50">
        <v>44865</v>
      </c>
      <c r="R121" s="50">
        <v>44865</v>
      </c>
    </row>
    <row r="122" spans="1:18" x14ac:dyDescent="0.25">
      <c r="A122" s="32">
        <v>2022</v>
      </c>
      <c r="B122" s="2">
        <v>44743</v>
      </c>
      <c r="C122" s="2">
        <v>44834</v>
      </c>
      <c r="D122" s="18">
        <v>3000</v>
      </c>
      <c r="E122" s="8">
        <v>3800</v>
      </c>
      <c r="F122" s="8">
        <v>3800</v>
      </c>
      <c r="G122" s="7" t="s">
        <v>112</v>
      </c>
      <c r="H122" s="38">
        <v>755500</v>
      </c>
      <c r="I122" s="20">
        <f>SUM(I123:I126)</f>
        <v>704713.41</v>
      </c>
      <c r="J122" s="26">
        <f>SUM(J123:J126)</f>
        <v>260631.36</v>
      </c>
      <c r="K122" s="26">
        <f t="shared" ref="K122:M122" si="22">SUM(K123:K126)</f>
        <v>260631.36</v>
      </c>
      <c r="L122" s="26">
        <f t="shared" si="22"/>
        <v>260631.36</v>
      </c>
      <c r="M122" s="26">
        <f t="shared" si="22"/>
        <v>256056.11</v>
      </c>
      <c r="N122" s="3"/>
      <c r="O122" s="47" t="s">
        <v>180</v>
      </c>
      <c r="P122" s="13" t="s">
        <v>160</v>
      </c>
      <c r="Q122" s="50">
        <v>44865</v>
      </c>
      <c r="R122" s="50">
        <v>44865</v>
      </c>
    </row>
    <row r="123" spans="1:18" x14ac:dyDescent="0.25">
      <c r="A123" s="32">
        <v>2022</v>
      </c>
      <c r="B123" s="2">
        <v>44743</v>
      </c>
      <c r="C123" s="2">
        <v>44834</v>
      </c>
      <c r="D123" s="18">
        <v>3000</v>
      </c>
      <c r="E123" s="8">
        <v>3800</v>
      </c>
      <c r="F123" s="11">
        <v>3812</v>
      </c>
      <c r="G123" s="11" t="s">
        <v>113</v>
      </c>
      <c r="H123" s="33">
        <v>30000</v>
      </c>
      <c r="I123" s="29">
        <v>30000</v>
      </c>
      <c r="J123" s="29">
        <v>0</v>
      </c>
      <c r="K123" s="29">
        <v>0</v>
      </c>
      <c r="L123" s="29">
        <v>0</v>
      </c>
      <c r="M123" s="28">
        <v>0</v>
      </c>
      <c r="O123" s="47" t="s">
        <v>180</v>
      </c>
      <c r="P123" s="13" t="s">
        <v>160</v>
      </c>
      <c r="Q123" s="50">
        <v>44865</v>
      </c>
      <c r="R123" s="50">
        <v>44865</v>
      </c>
    </row>
    <row r="124" spans="1:18" x14ac:dyDescent="0.25">
      <c r="A124" s="32">
        <v>2022</v>
      </c>
      <c r="B124" s="2">
        <v>44743</v>
      </c>
      <c r="C124" s="2">
        <v>44834</v>
      </c>
      <c r="D124" s="18">
        <v>3000</v>
      </c>
      <c r="E124" s="8">
        <v>3800</v>
      </c>
      <c r="F124" s="11">
        <v>3821</v>
      </c>
      <c r="G124" s="11" t="s">
        <v>114</v>
      </c>
      <c r="H124" s="33">
        <v>359000</v>
      </c>
      <c r="I124" s="29">
        <v>359000</v>
      </c>
      <c r="J124" s="16">
        <v>260631.36</v>
      </c>
      <c r="K124" s="16">
        <v>260631.36</v>
      </c>
      <c r="L124" s="16">
        <v>260631.36</v>
      </c>
      <c r="M124" s="16">
        <v>256056.11</v>
      </c>
      <c r="O124" s="47" t="s">
        <v>180</v>
      </c>
      <c r="P124" s="13" t="s">
        <v>160</v>
      </c>
      <c r="Q124" s="50">
        <v>44865</v>
      </c>
      <c r="R124" s="50">
        <v>44865</v>
      </c>
    </row>
    <row r="125" spans="1:18" x14ac:dyDescent="0.25">
      <c r="A125" s="32">
        <v>2022</v>
      </c>
      <c r="B125" s="2">
        <v>44743</v>
      </c>
      <c r="C125" s="2">
        <v>44834</v>
      </c>
      <c r="D125" s="18">
        <v>3000</v>
      </c>
      <c r="E125" s="8">
        <v>3800</v>
      </c>
      <c r="F125" s="11">
        <v>3831</v>
      </c>
      <c r="G125" s="11" t="s">
        <v>115</v>
      </c>
      <c r="H125" s="33">
        <v>220500</v>
      </c>
      <c r="I125" s="29">
        <v>220500</v>
      </c>
      <c r="J125" s="29">
        <v>0</v>
      </c>
      <c r="K125" s="29">
        <v>0</v>
      </c>
      <c r="L125" s="29">
        <v>0</v>
      </c>
      <c r="M125" s="28">
        <v>0</v>
      </c>
      <c r="O125" s="47" t="s">
        <v>180</v>
      </c>
      <c r="P125" s="13" t="s">
        <v>160</v>
      </c>
      <c r="Q125" s="50">
        <v>44865</v>
      </c>
      <c r="R125" s="50">
        <v>44865</v>
      </c>
    </row>
    <row r="126" spans="1:18" x14ac:dyDescent="0.25">
      <c r="A126" s="32">
        <v>2022</v>
      </c>
      <c r="B126" s="2">
        <v>44743</v>
      </c>
      <c r="C126" s="2">
        <v>44834</v>
      </c>
      <c r="D126" s="18">
        <v>3000</v>
      </c>
      <c r="E126" s="8">
        <v>3800</v>
      </c>
      <c r="F126" s="11">
        <v>3853</v>
      </c>
      <c r="G126" s="11" t="s">
        <v>116</v>
      </c>
      <c r="H126" s="33">
        <v>146000</v>
      </c>
      <c r="I126" s="29">
        <v>95213.41</v>
      </c>
      <c r="J126" s="29">
        <v>0</v>
      </c>
      <c r="K126" s="29">
        <v>0</v>
      </c>
      <c r="L126" s="29">
        <v>0</v>
      </c>
      <c r="M126" s="28">
        <v>0</v>
      </c>
      <c r="O126" s="47" t="s">
        <v>180</v>
      </c>
      <c r="P126" s="13" t="s">
        <v>160</v>
      </c>
      <c r="Q126" s="50">
        <v>44865</v>
      </c>
      <c r="R126" s="50">
        <v>44865</v>
      </c>
    </row>
    <row r="127" spans="1:18" x14ac:dyDescent="0.25">
      <c r="A127" s="32">
        <v>2022</v>
      </c>
      <c r="B127" s="2">
        <v>44743</v>
      </c>
      <c r="C127" s="2">
        <v>44834</v>
      </c>
      <c r="D127" s="18">
        <v>3000</v>
      </c>
      <c r="E127" s="8">
        <v>3900</v>
      </c>
      <c r="F127" s="8">
        <v>3900</v>
      </c>
      <c r="G127" s="7" t="s">
        <v>117</v>
      </c>
      <c r="H127" s="26">
        <v>3062618.52</v>
      </c>
      <c r="I127" s="20">
        <f>SUM(I128:I130)</f>
        <v>3079456.38</v>
      </c>
      <c r="J127" s="26">
        <f>SUM(J128:J130)</f>
        <v>879079.24</v>
      </c>
      <c r="K127" s="26">
        <f t="shared" ref="K127:M127" si="23">SUM(K128:K130)</f>
        <v>991765.24</v>
      </c>
      <c r="L127" s="26">
        <f t="shared" si="23"/>
        <v>991765.24</v>
      </c>
      <c r="M127" s="26">
        <f t="shared" si="23"/>
        <v>991765.24</v>
      </c>
      <c r="O127" s="47" t="s">
        <v>180</v>
      </c>
      <c r="P127" s="13" t="s">
        <v>160</v>
      </c>
      <c r="Q127" s="50">
        <v>44865</v>
      </c>
      <c r="R127" s="50">
        <v>44865</v>
      </c>
    </row>
    <row r="128" spans="1:18" x14ac:dyDescent="0.25">
      <c r="A128" s="32">
        <v>2022</v>
      </c>
      <c r="B128" s="2">
        <v>44743</v>
      </c>
      <c r="C128" s="2">
        <v>44834</v>
      </c>
      <c r="D128" s="18">
        <v>3000</v>
      </c>
      <c r="E128" s="8">
        <v>3900</v>
      </c>
      <c r="F128" s="11">
        <v>3921</v>
      </c>
      <c r="G128" s="11" t="s">
        <v>118</v>
      </c>
      <c r="H128" s="14">
        <v>1564400.05</v>
      </c>
      <c r="I128" s="16">
        <v>1564400.05</v>
      </c>
      <c r="J128" s="16">
        <v>115262.01</v>
      </c>
      <c r="K128" s="16">
        <v>115262.01</v>
      </c>
      <c r="L128" s="16">
        <v>115262.01</v>
      </c>
      <c r="M128" s="16">
        <v>115262.01</v>
      </c>
      <c r="O128" s="47" t="s">
        <v>180</v>
      </c>
      <c r="P128" s="13" t="s">
        <v>160</v>
      </c>
      <c r="Q128" s="50">
        <v>44865</v>
      </c>
      <c r="R128" s="50">
        <v>44865</v>
      </c>
    </row>
    <row r="129" spans="1:18" x14ac:dyDescent="0.25">
      <c r="A129" s="32">
        <v>2022</v>
      </c>
      <c r="B129" s="2">
        <v>44743</v>
      </c>
      <c r="C129" s="2">
        <v>44834</v>
      </c>
      <c r="D129" s="18">
        <v>3000</v>
      </c>
      <c r="E129" s="8">
        <v>3900</v>
      </c>
      <c r="F129" s="11">
        <v>3961</v>
      </c>
      <c r="G129" s="11" t="s">
        <v>119</v>
      </c>
      <c r="H129" s="33">
        <v>91000</v>
      </c>
      <c r="I129" s="29">
        <v>91000</v>
      </c>
      <c r="J129" s="29"/>
      <c r="K129" s="29"/>
      <c r="L129" s="29">
        <v>0</v>
      </c>
      <c r="M129" s="28">
        <v>0</v>
      </c>
      <c r="O129" s="47" t="s">
        <v>180</v>
      </c>
      <c r="P129" s="13" t="s">
        <v>160</v>
      </c>
      <c r="Q129" s="50">
        <v>44865</v>
      </c>
      <c r="R129" s="50">
        <v>44865</v>
      </c>
    </row>
    <row r="130" spans="1:18" x14ac:dyDescent="0.25">
      <c r="A130" s="32">
        <v>2022</v>
      </c>
      <c r="B130" s="2">
        <v>44743</v>
      </c>
      <c r="C130" s="2">
        <v>44834</v>
      </c>
      <c r="D130" s="18">
        <v>3000</v>
      </c>
      <c r="E130" s="8">
        <v>3900</v>
      </c>
      <c r="F130" s="11">
        <v>3981</v>
      </c>
      <c r="G130" s="11" t="s">
        <v>120</v>
      </c>
      <c r="H130" s="14">
        <v>1407218.47</v>
      </c>
      <c r="I130" s="16">
        <v>1424056.33</v>
      </c>
      <c r="J130" s="29">
        <v>763817.23</v>
      </c>
      <c r="K130" s="29">
        <v>876503.23</v>
      </c>
      <c r="L130" s="29">
        <v>876503.23</v>
      </c>
      <c r="M130" s="29">
        <v>876503.23</v>
      </c>
      <c r="O130" s="47" t="s">
        <v>180</v>
      </c>
      <c r="P130" s="13" t="s">
        <v>160</v>
      </c>
      <c r="Q130" s="50">
        <v>44865</v>
      </c>
      <c r="R130" s="50">
        <v>44865</v>
      </c>
    </row>
    <row r="131" spans="1:18" s="3" customFormat="1" x14ac:dyDescent="0.25">
      <c r="A131" s="60">
        <v>2022</v>
      </c>
      <c r="B131" s="57">
        <v>44743</v>
      </c>
      <c r="C131" s="57">
        <v>44834</v>
      </c>
      <c r="D131" s="58">
        <v>4000</v>
      </c>
      <c r="E131" s="58">
        <v>4000</v>
      </c>
      <c r="F131" s="58">
        <v>4000</v>
      </c>
      <c r="G131" s="22" t="s">
        <v>121</v>
      </c>
      <c r="H131" s="30">
        <v>414200</v>
      </c>
      <c r="I131" s="20">
        <v>414200</v>
      </c>
      <c r="J131" s="30">
        <v>2100</v>
      </c>
      <c r="K131" s="30">
        <v>2100</v>
      </c>
      <c r="L131" s="30">
        <v>2100</v>
      </c>
      <c r="M131" s="30">
        <v>2100</v>
      </c>
      <c r="O131" s="47" t="s">
        <v>180</v>
      </c>
      <c r="P131" s="11" t="s">
        <v>160</v>
      </c>
      <c r="Q131" s="50">
        <v>44865</v>
      </c>
      <c r="R131" s="50">
        <v>44865</v>
      </c>
    </row>
    <row r="132" spans="1:18" s="11" customFormat="1" x14ac:dyDescent="0.25">
      <c r="A132" s="23">
        <v>2022</v>
      </c>
      <c r="B132" s="2">
        <v>44743</v>
      </c>
      <c r="C132" s="2">
        <v>44834</v>
      </c>
      <c r="D132" s="18">
        <v>4000</v>
      </c>
      <c r="E132" s="18">
        <v>4000</v>
      </c>
      <c r="F132" s="18">
        <v>4414</v>
      </c>
      <c r="G132" s="7" t="s">
        <v>122</v>
      </c>
      <c r="H132" s="29">
        <v>414200</v>
      </c>
      <c r="I132" s="16">
        <v>348200</v>
      </c>
      <c r="J132" s="29">
        <v>2100</v>
      </c>
      <c r="K132" s="29">
        <v>2100</v>
      </c>
      <c r="L132" s="29">
        <v>2100</v>
      </c>
      <c r="M132" s="29">
        <v>2100</v>
      </c>
      <c r="O132" s="47" t="s">
        <v>180</v>
      </c>
      <c r="P132" s="11" t="s">
        <v>160</v>
      </c>
      <c r="Q132" s="50">
        <v>44865</v>
      </c>
      <c r="R132" s="50">
        <v>44865</v>
      </c>
    </row>
    <row r="133" spans="1:18" x14ac:dyDescent="0.25">
      <c r="A133" s="1">
        <v>2022</v>
      </c>
      <c r="B133" s="2">
        <v>44743</v>
      </c>
      <c r="C133" s="2">
        <v>44834</v>
      </c>
      <c r="D133" s="18">
        <v>4000</v>
      </c>
      <c r="E133" s="8">
        <v>4400</v>
      </c>
      <c r="F133" s="11">
        <v>4421</v>
      </c>
      <c r="G133" s="11" t="s">
        <v>123</v>
      </c>
      <c r="H133" s="14">
        <v>414200</v>
      </c>
      <c r="I133" s="16">
        <v>66000</v>
      </c>
      <c r="J133" s="29">
        <v>0</v>
      </c>
      <c r="K133" s="29">
        <v>0</v>
      </c>
      <c r="L133" s="29">
        <v>0</v>
      </c>
      <c r="M133" s="29">
        <v>0</v>
      </c>
      <c r="O133" s="47" t="s">
        <v>180</v>
      </c>
      <c r="P133" s="13" t="s">
        <v>160</v>
      </c>
      <c r="Q133" s="50">
        <v>44865</v>
      </c>
      <c r="R133" s="50">
        <v>44865</v>
      </c>
    </row>
    <row r="134" spans="1:18" s="43" customFormat="1" x14ac:dyDescent="0.25">
      <c r="A134" s="55">
        <v>2022</v>
      </c>
      <c r="B134" s="57">
        <v>44743</v>
      </c>
      <c r="C134" s="57">
        <v>44834</v>
      </c>
      <c r="D134" s="61">
        <v>5000</v>
      </c>
      <c r="E134" s="61">
        <v>5000</v>
      </c>
      <c r="F134" s="62">
        <v>5000</v>
      </c>
      <c r="G134" s="22" t="s">
        <v>124</v>
      </c>
      <c r="H134" s="37">
        <f>H135+H139+H140+H142+H145+H153+H154+H155</f>
        <v>3941945.32</v>
      </c>
      <c r="I134" s="34">
        <f>I135+I139+I140+I142+I144+I145+I153+I154+I155</f>
        <v>3858345.32</v>
      </c>
      <c r="J134" s="34">
        <f>J135+J139+J140+J142+J144+J153+J154+J155+J145</f>
        <v>369503.61</v>
      </c>
      <c r="K134" s="34">
        <f t="shared" ref="K134:M134" si="24">K135+K139+K140+K142+K144+K153+K154+K155+K145</f>
        <v>349746.32</v>
      </c>
      <c r="L134" s="34">
        <f t="shared" si="24"/>
        <v>349746.32</v>
      </c>
      <c r="M134" s="34">
        <f t="shared" si="24"/>
        <v>341746.32</v>
      </c>
      <c r="O134" s="47" t="s">
        <v>180</v>
      </c>
      <c r="P134" s="9" t="s">
        <v>160</v>
      </c>
      <c r="Q134" s="50">
        <v>44865</v>
      </c>
      <c r="R134" s="50">
        <v>44865</v>
      </c>
    </row>
    <row r="135" spans="1:18" x14ac:dyDescent="0.25">
      <c r="A135" s="1">
        <v>2022</v>
      </c>
      <c r="B135" s="2">
        <v>44743</v>
      </c>
      <c r="C135" s="2">
        <v>44834</v>
      </c>
      <c r="D135" s="8">
        <v>5000</v>
      </c>
      <c r="E135" s="8">
        <v>5100</v>
      </c>
      <c r="F135" s="8">
        <v>5100</v>
      </c>
      <c r="G135" s="7" t="s">
        <v>125</v>
      </c>
      <c r="H135" s="36">
        <f>SUM(H136:H138)</f>
        <v>459804.94</v>
      </c>
      <c r="I135" s="20">
        <f>SUM(I136:I138)</f>
        <v>459804.94</v>
      </c>
      <c r="J135" s="30">
        <f>SUM(J136:J138)</f>
        <v>41899</v>
      </c>
      <c r="K135" s="30">
        <f t="shared" ref="K135:M135" si="25">SUM(K136:K138)</f>
        <v>41899</v>
      </c>
      <c r="L135" s="30">
        <f t="shared" si="25"/>
        <v>41899</v>
      </c>
      <c r="M135" s="30">
        <f t="shared" si="25"/>
        <v>33899</v>
      </c>
      <c r="O135" s="47" t="s">
        <v>180</v>
      </c>
      <c r="P135" s="13" t="s">
        <v>160</v>
      </c>
      <c r="Q135" s="50">
        <v>44865</v>
      </c>
      <c r="R135" s="50">
        <v>44865</v>
      </c>
    </row>
    <row r="136" spans="1:18" x14ac:dyDescent="0.25">
      <c r="A136" s="1">
        <v>2022</v>
      </c>
      <c r="B136" s="2">
        <v>44743</v>
      </c>
      <c r="C136" s="2">
        <v>44834</v>
      </c>
      <c r="D136" s="8">
        <v>5000</v>
      </c>
      <c r="E136" s="8">
        <v>5100</v>
      </c>
      <c r="F136" s="11">
        <v>5111</v>
      </c>
      <c r="G136" s="11" t="s">
        <v>126</v>
      </c>
      <c r="H136" s="33">
        <v>254436.4</v>
      </c>
      <c r="I136" s="29">
        <v>254436.4</v>
      </c>
      <c r="J136" s="29">
        <v>13499</v>
      </c>
      <c r="K136" s="29">
        <v>13499</v>
      </c>
      <c r="L136" s="29">
        <v>13499</v>
      </c>
      <c r="M136" s="29">
        <v>5499</v>
      </c>
      <c r="O136" s="47" t="s">
        <v>180</v>
      </c>
      <c r="P136" s="13" t="s">
        <v>160</v>
      </c>
      <c r="Q136" s="50">
        <v>44865</v>
      </c>
      <c r="R136" s="50">
        <v>44865</v>
      </c>
    </row>
    <row r="137" spans="1:18" x14ac:dyDescent="0.25">
      <c r="A137" s="1">
        <v>2022</v>
      </c>
      <c r="B137" s="2">
        <v>44743</v>
      </c>
      <c r="C137" s="2">
        <v>44834</v>
      </c>
      <c r="D137" s="8">
        <v>5000</v>
      </c>
      <c r="E137" s="8">
        <v>5100</v>
      </c>
      <c r="F137" s="11">
        <v>5151</v>
      </c>
      <c r="G137" s="11" t="s">
        <v>127</v>
      </c>
      <c r="H137" s="33">
        <v>190008.54</v>
      </c>
      <c r="I137" s="29">
        <v>190008.54</v>
      </c>
      <c r="J137" s="29">
        <v>28400</v>
      </c>
      <c r="K137" s="29">
        <v>28400</v>
      </c>
      <c r="L137" s="29">
        <v>28400</v>
      </c>
      <c r="M137" s="29">
        <v>28400</v>
      </c>
      <c r="O137" s="47" t="s">
        <v>180</v>
      </c>
      <c r="P137" s="13" t="s">
        <v>160</v>
      </c>
      <c r="Q137" s="50">
        <v>44865</v>
      </c>
      <c r="R137" s="50">
        <v>44865</v>
      </c>
    </row>
    <row r="138" spans="1:18" x14ac:dyDescent="0.25">
      <c r="A138" s="1">
        <v>2022</v>
      </c>
      <c r="B138" s="2">
        <v>44743</v>
      </c>
      <c r="C138" s="2">
        <v>44834</v>
      </c>
      <c r="D138" s="8">
        <v>5000</v>
      </c>
      <c r="E138" s="8">
        <v>5100</v>
      </c>
      <c r="F138" s="11">
        <v>5191</v>
      </c>
      <c r="G138" s="11" t="s">
        <v>128</v>
      </c>
      <c r="H138" s="33">
        <v>15360</v>
      </c>
      <c r="I138" s="29">
        <v>15360</v>
      </c>
      <c r="J138" s="31">
        <v>0</v>
      </c>
      <c r="K138" s="31">
        <v>0</v>
      </c>
      <c r="L138" s="31">
        <v>0</v>
      </c>
      <c r="M138" s="31">
        <v>0</v>
      </c>
      <c r="O138" s="47" t="s">
        <v>180</v>
      </c>
      <c r="P138" s="13" t="s">
        <v>160</v>
      </c>
      <c r="Q138" s="50">
        <v>44865</v>
      </c>
      <c r="R138" s="50">
        <v>44865</v>
      </c>
    </row>
    <row r="139" spans="1:18" x14ac:dyDescent="0.25">
      <c r="A139" s="1">
        <v>2022</v>
      </c>
      <c r="B139" s="2">
        <v>44743</v>
      </c>
      <c r="C139" s="2">
        <v>44834</v>
      </c>
      <c r="D139" s="8">
        <v>5000</v>
      </c>
      <c r="E139" s="8">
        <v>5200</v>
      </c>
      <c r="F139" s="8">
        <v>5200</v>
      </c>
      <c r="G139" s="7" t="s">
        <v>129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O139" s="47" t="s">
        <v>180</v>
      </c>
      <c r="P139" s="13" t="s">
        <v>160</v>
      </c>
      <c r="Q139" s="50">
        <v>44865</v>
      </c>
      <c r="R139" s="50">
        <v>44865</v>
      </c>
    </row>
    <row r="140" spans="1:18" x14ac:dyDescent="0.25">
      <c r="A140" s="1">
        <v>2022</v>
      </c>
      <c r="B140" s="2">
        <v>44743</v>
      </c>
      <c r="C140" s="2">
        <v>44834</v>
      </c>
      <c r="D140" s="8">
        <v>5000</v>
      </c>
      <c r="E140" s="8">
        <v>5300</v>
      </c>
      <c r="F140" s="8">
        <v>5300</v>
      </c>
      <c r="G140" s="7" t="s">
        <v>130</v>
      </c>
      <c r="H140" s="24">
        <f>SUM(H141)</f>
        <v>193000</v>
      </c>
      <c r="I140" s="24">
        <f>SUM(I141)</f>
        <v>193000</v>
      </c>
      <c r="J140" s="24">
        <v>0</v>
      </c>
      <c r="K140" s="24">
        <v>0</v>
      </c>
      <c r="L140" s="24">
        <v>0</v>
      </c>
      <c r="M140" s="28">
        <v>0</v>
      </c>
      <c r="O140" s="47" t="s">
        <v>180</v>
      </c>
      <c r="P140" s="13" t="s">
        <v>160</v>
      </c>
      <c r="Q140" s="50">
        <v>44865</v>
      </c>
      <c r="R140" s="50">
        <v>44865</v>
      </c>
    </row>
    <row r="141" spans="1:18" x14ac:dyDescent="0.25">
      <c r="A141" s="1">
        <v>2022</v>
      </c>
      <c r="B141" s="2">
        <v>44743</v>
      </c>
      <c r="C141" s="2">
        <v>44834</v>
      </c>
      <c r="D141" s="8">
        <v>5000</v>
      </c>
      <c r="E141" s="8">
        <v>5300</v>
      </c>
      <c r="F141" s="11">
        <v>5321</v>
      </c>
      <c r="G141" s="11" t="s">
        <v>131</v>
      </c>
      <c r="H141" s="33">
        <v>193000</v>
      </c>
      <c r="I141" s="29">
        <v>193000</v>
      </c>
      <c r="J141" s="28">
        <v>0</v>
      </c>
      <c r="K141" s="28">
        <v>0</v>
      </c>
      <c r="L141" s="28">
        <v>0</v>
      </c>
      <c r="M141" s="28">
        <v>0</v>
      </c>
      <c r="O141" s="47" t="s">
        <v>180</v>
      </c>
      <c r="P141" s="13" t="s">
        <v>160</v>
      </c>
      <c r="Q141" s="50">
        <v>44865</v>
      </c>
      <c r="R141" s="50">
        <v>44865</v>
      </c>
    </row>
    <row r="142" spans="1:18" x14ac:dyDescent="0.25">
      <c r="A142" s="1">
        <v>2022</v>
      </c>
      <c r="B142" s="2">
        <v>44743</v>
      </c>
      <c r="C142" s="2">
        <v>44834</v>
      </c>
      <c r="D142" s="8">
        <v>5000</v>
      </c>
      <c r="E142" s="8">
        <v>5400</v>
      </c>
      <c r="F142" s="8">
        <v>5400</v>
      </c>
      <c r="G142" s="7" t="s">
        <v>132</v>
      </c>
      <c r="H142" s="24">
        <f>SUM(H143)</f>
        <v>30000</v>
      </c>
      <c r="I142" s="24">
        <f>SUM(I143)</f>
        <v>30000</v>
      </c>
      <c r="J142" s="24">
        <v>0</v>
      </c>
      <c r="K142" s="24">
        <v>0</v>
      </c>
      <c r="L142" s="24">
        <v>0</v>
      </c>
      <c r="M142" s="24">
        <v>0</v>
      </c>
      <c r="O142" s="47" t="s">
        <v>180</v>
      </c>
      <c r="P142" s="13" t="s">
        <v>160</v>
      </c>
      <c r="Q142" s="50">
        <v>44865</v>
      </c>
      <c r="R142" s="50">
        <v>44865</v>
      </c>
    </row>
    <row r="143" spans="1:18" x14ac:dyDescent="0.25">
      <c r="A143" s="1">
        <v>2022</v>
      </c>
      <c r="B143" s="2">
        <v>44743</v>
      </c>
      <c r="C143" s="2">
        <v>44834</v>
      </c>
      <c r="D143" s="8">
        <v>5000</v>
      </c>
      <c r="E143" s="8">
        <v>5400</v>
      </c>
      <c r="F143" s="11">
        <v>5491</v>
      </c>
      <c r="G143" s="11" t="s">
        <v>133</v>
      </c>
      <c r="H143" s="33">
        <v>30000</v>
      </c>
      <c r="I143" s="29">
        <v>30000</v>
      </c>
      <c r="J143" s="28">
        <v>0</v>
      </c>
      <c r="K143" s="28">
        <v>0</v>
      </c>
      <c r="L143" s="28">
        <v>0</v>
      </c>
      <c r="M143" s="28">
        <v>0</v>
      </c>
      <c r="O143" s="47" t="s">
        <v>180</v>
      </c>
      <c r="P143" s="13" t="s">
        <v>160</v>
      </c>
      <c r="Q143" s="50">
        <v>44865</v>
      </c>
      <c r="R143" s="50">
        <v>44865</v>
      </c>
    </row>
    <row r="144" spans="1:18" x14ac:dyDescent="0.25">
      <c r="A144" s="1">
        <v>2022</v>
      </c>
      <c r="B144" s="2">
        <v>44743</v>
      </c>
      <c r="C144" s="2">
        <v>44834</v>
      </c>
      <c r="D144" s="8">
        <v>5000</v>
      </c>
      <c r="E144" s="8">
        <v>5500</v>
      </c>
      <c r="F144" s="8">
        <v>5500</v>
      </c>
      <c r="G144" s="7" t="s">
        <v>134</v>
      </c>
      <c r="H144" s="28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O144" s="47" t="s">
        <v>180</v>
      </c>
      <c r="P144" s="13" t="s">
        <v>160</v>
      </c>
      <c r="Q144" s="50">
        <v>44865</v>
      </c>
      <c r="R144" s="50">
        <v>44865</v>
      </c>
    </row>
    <row r="145" spans="1:18" x14ac:dyDescent="0.25">
      <c r="A145" s="1">
        <v>2022</v>
      </c>
      <c r="B145" s="2">
        <v>44743</v>
      </c>
      <c r="C145" s="2">
        <v>44834</v>
      </c>
      <c r="D145" s="8">
        <v>5000</v>
      </c>
      <c r="E145" s="8">
        <v>5600</v>
      </c>
      <c r="F145" s="8">
        <v>5600</v>
      </c>
      <c r="G145" s="7" t="s">
        <v>135</v>
      </c>
      <c r="H145" s="36">
        <f>SUM(H146:H152)</f>
        <v>2692800.05</v>
      </c>
      <c r="I145" s="37">
        <f>SUM(I146:I152)</f>
        <v>2717800.05</v>
      </c>
      <c r="J145" s="30">
        <f>SUM(J146:J152)</f>
        <v>327604.61</v>
      </c>
      <c r="K145" s="20">
        <f t="shared" ref="K145:M145" si="26">SUM(K146:K152)</f>
        <v>307847.32</v>
      </c>
      <c r="L145" s="20">
        <f t="shared" si="26"/>
        <v>307847.32</v>
      </c>
      <c r="M145" s="20">
        <f t="shared" si="26"/>
        <v>307847.32</v>
      </c>
      <c r="O145" s="47" t="s">
        <v>180</v>
      </c>
      <c r="P145" s="13" t="s">
        <v>160</v>
      </c>
      <c r="Q145" s="50">
        <v>44865</v>
      </c>
      <c r="R145" s="50">
        <v>44865</v>
      </c>
    </row>
    <row r="146" spans="1:18" x14ac:dyDescent="0.25">
      <c r="A146" s="1">
        <v>2022</v>
      </c>
      <c r="B146" s="2">
        <v>44743</v>
      </c>
      <c r="C146" s="2">
        <v>44834</v>
      </c>
      <c r="D146" s="8">
        <v>5000</v>
      </c>
      <c r="E146" s="8">
        <v>5600</v>
      </c>
      <c r="F146" s="11">
        <v>5621</v>
      </c>
      <c r="G146" s="11" t="s">
        <v>136</v>
      </c>
      <c r="H146" s="33">
        <v>910000</v>
      </c>
      <c r="I146" s="29">
        <v>910000</v>
      </c>
      <c r="J146" s="29">
        <v>265750</v>
      </c>
      <c r="K146" s="29">
        <v>265750</v>
      </c>
      <c r="L146" s="29">
        <v>265750</v>
      </c>
      <c r="M146" s="29">
        <v>265750</v>
      </c>
      <c r="O146" s="47" t="s">
        <v>180</v>
      </c>
      <c r="P146" s="13" t="s">
        <v>160</v>
      </c>
      <c r="Q146" s="50">
        <v>44865</v>
      </c>
      <c r="R146" s="50">
        <v>44865</v>
      </c>
    </row>
    <row r="147" spans="1:18" x14ac:dyDescent="0.25">
      <c r="A147" s="1">
        <v>2022</v>
      </c>
      <c r="B147" s="2">
        <v>44743</v>
      </c>
      <c r="C147" s="2">
        <v>44834</v>
      </c>
      <c r="D147" s="8">
        <v>5000</v>
      </c>
      <c r="E147" s="8">
        <v>5600</v>
      </c>
      <c r="F147" s="11">
        <v>5641</v>
      </c>
      <c r="G147" s="11" t="s">
        <v>137</v>
      </c>
      <c r="H147" s="33">
        <v>34000</v>
      </c>
      <c r="I147" s="29">
        <v>34000</v>
      </c>
      <c r="J147" s="29">
        <v>0</v>
      </c>
      <c r="K147" s="28">
        <v>0</v>
      </c>
      <c r="L147" s="28">
        <v>0</v>
      </c>
      <c r="M147" s="28">
        <v>0</v>
      </c>
      <c r="O147" s="47" t="s">
        <v>180</v>
      </c>
      <c r="P147" s="13" t="s">
        <v>160</v>
      </c>
      <c r="Q147" s="50">
        <v>44865</v>
      </c>
      <c r="R147" s="50">
        <v>44865</v>
      </c>
    </row>
    <row r="148" spans="1:18" x14ac:dyDescent="0.25">
      <c r="A148" s="1">
        <v>2022</v>
      </c>
      <c r="B148" s="2">
        <v>44743</v>
      </c>
      <c r="C148" s="2">
        <v>44834</v>
      </c>
      <c r="D148" s="8">
        <v>5000</v>
      </c>
      <c r="E148" s="8">
        <v>5600</v>
      </c>
      <c r="F148" s="11">
        <v>5651</v>
      </c>
      <c r="G148" s="11" t="s">
        <v>138</v>
      </c>
      <c r="H148" s="33">
        <v>1710.45</v>
      </c>
      <c r="I148" s="29">
        <v>51710.45</v>
      </c>
      <c r="J148" s="28">
        <v>22604.29</v>
      </c>
      <c r="K148" s="28">
        <v>2847</v>
      </c>
      <c r="L148" s="28">
        <v>2847</v>
      </c>
      <c r="M148" s="28">
        <v>2847</v>
      </c>
      <c r="N148" s="12" t="s">
        <v>171</v>
      </c>
      <c r="O148" s="47" t="s">
        <v>180</v>
      </c>
      <c r="P148" s="13" t="s">
        <v>160</v>
      </c>
      <c r="Q148" s="50">
        <v>44865</v>
      </c>
      <c r="R148" s="50">
        <v>44865</v>
      </c>
    </row>
    <row r="149" spans="1:18" x14ac:dyDescent="0.25">
      <c r="A149" s="1">
        <v>2022</v>
      </c>
      <c r="B149" s="2">
        <v>44743</v>
      </c>
      <c r="C149" s="2">
        <v>44834</v>
      </c>
      <c r="D149" s="8">
        <v>5000</v>
      </c>
      <c r="E149" s="8">
        <v>5600</v>
      </c>
      <c r="F149" s="11">
        <v>5661</v>
      </c>
      <c r="G149" s="11" t="s">
        <v>139</v>
      </c>
      <c r="H149" s="33">
        <v>462000</v>
      </c>
      <c r="I149" s="29">
        <v>462000</v>
      </c>
      <c r="J149" s="16">
        <v>39250.32</v>
      </c>
      <c r="K149" s="16">
        <v>39250.32</v>
      </c>
      <c r="L149" s="16">
        <v>39250.32</v>
      </c>
      <c r="M149" s="16">
        <v>39250.32</v>
      </c>
      <c r="O149" s="47" t="s">
        <v>180</v>
      </c>
      <c r="P149" s="13" t="s">
        <v>160</v>
      </c>
      <c r="Q149" s="50">
        <v>44865</v>
      </c>
      <c r="R149" s="50">
        <v>44865</v>
      </c>
    </row>
    <row r="150" spans="1:18" x14ac:dyDescent="0.25">
      <c r="A150" s="1">
        <v>2022</v>
      </c>
      <c r="B150" s="2">
        <v>44743</v>
      </c>
      <c r="C150" s="2">
        <v>44834</v>
      </c>
      <c r="D150" s="8">
        <v>5000</v>
      </c>
      <c r="E150" s="8">
        <v>5600</v>
      </c>
      <c r="F150" s="11">
        <v>5663</v>
      </c>
      <c r="G150" s="11" t="s">
        <v>140</v>
      </c>
      <c r="H150" s="14">
        <v>88992.57</v>
      </c>
      <c r="I150" s="29">
        <v>88992.57</v>
      </c>
      <c r="J150" s="28">
        <v>0</v>
      </c>
      <c r="K150" s="28">
        <v>0</v>
      </c>
      <c r="L150" s="28">
        <v>0</v>
      </c>
      <c r="M150" s="28">
        <v>0</v>
      </c>
      <c r="O150" s="47" t="s">
        <v>180</v>
      </c>
      <c r="P150" s="13" t="s">
        <v>160</v>
      </c>
      <c r="Q150" s="50">
        <v>44865</v>
      </c>
      <c r="R150" s="50">
        <v>44865</v>
      </c>
    </row>
    <row r="151" spans="1:18" s="27" customFormat="1" x14ac:dyDescent="0.25">
      <c r="A151" s="1">
        <v>2022</v>
      </c>
      <c r="B151" s="2">
        <v>44743</v>
      </c>
      <c r="C151" s="2">
        <v>44834</v>
      </c>
      <c r="D151" s="8">
        <v>5000</v>
      </c>
      <c r="E151" s="8">
        <v>5600</v>
      </c>
      <c r="F151" s="11">
        <v>5671</v>
      </c>
      <c r="G151" s="11" t="s">
        <v>176</v>
      </c>
      <c r="H151" s="33">
        <v>262000</v>
      </c>
      <c r="I151" s="29">
        <v>237000</v>
      </c>
      <c r="J151" s="28">
        <v>0</v>
      </c>
      <c r="K151" s="28">
        <v>0</v>
      </c>
      <c r="L151" s="28">
        <v>0</v>
      </c>
      <c r="M151" s="28">
        <v>0</v>
      </c>
      <c r="O151" s="47" t="s">
        <v>180</v>
      </c>
      <c r="P151" s="54" t="s">
        <v>160</v>
      </c>
      <c r="Q151" s="50">
        <v>44865</v>
      </c>
      <c r="R151" s="50">
        <v>44865</v>
      </c>
    </row>
    <row r="152" spans="1:18" s="27" customFormat="1" x14ac:dyDescent="0.25">
      <c r="A152" s="1">
        <v>2022</v>
      </c>
      <c r="B152" s="2">
        <v>44743</v>
      </c>
      <c r="C152" s="2">
        <v>44834</v>
      </c>
      <c r="D152" s="8">
        <v>5000</v>
      </c>
      <c r="E152" s="8">
        <v>5600</v>
      </c>
      <c r="F152" s="11">
        <v>5693</v>
      </c>
      <c r="G152" s="11" t="s">
        <v>177</v>
      </c>
      <c r="H152" s="14">
        <v>934097.03</v>
      </c>
      <c r="I152" s="29">
        <v>934097.03</v>
      </c>
      <c r="J152" s="28">
        <v>0</v>
      </c>
      <c r="K152" s="28">
        <v>0</v>
      </c>
      <c r="L152" s="28">
        <v>0</v>
      </c>
      <c r="M152" s="28">
        <v>0</v>
      </c>
      <c r="O152" s="47" t="s">
        <v>180</v>
      </c>
      <c r="P152" s="54" t="s">
        <v>160</v>
      </c>
      <c r="Q152" s="50">
        <v>44865</v>
      </c>
      <c r="R152" s="50">
        <v>44865</v>
      </c>
    </row>
    <row r="153" spans="1:18" x14ac:dyDescent="0.25">
      <c r="A153" s="1">
        <v>2022</v>
      </c>
      <c r="B153" s="2">
        <v>44743</v>
      </c>
      <c r="C153" s="2">
        <v>44834</v>
      </c>
      <c r="D153" s="8">
        <v>5000</v>
      </c>
      <c r="E153" s="8">
        <v>5700</v>
      </c>
      <c r="F153" s="8">
        <v>5700</v>
      </c>
      <c r="G153" s="7" t="s">
        <v>141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O153" s="47" t="s">
        <v>180</v>
      </c>
      <c r="P153" s="13" t="s">
        <v>160</v>
      </c>
      <c r="Q153" s="50">
        <v>44865</v>
      </c>
      <c r="R153" s="50">
        <v>44865</v>
      </c>
    </row>
    <row r="154" spans="1:18" x14ac:dyDescent="0.25">
      <c r="A154" s="1">
        <v>2022</v>
      </c>
      <c r="B154" s="2">
        <v>44743</v>
      </c>
      <c r="C154" s="2">
        <v>44834</v>
      </c>
      <c r="D154" s="8">
        <v>5000</v>
      </c>
      <c r="E154" s="8">
        <v>5800</v>
      </c>
      <c r="F154" s="8">
        <v>5800</v>
      </c>
      <c r="G154" s="7" t="s">
        <v>142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O154" s="47" t="s">
        <v>180</v>
      </c>
      <c r="P154" s="13" t="s">
        <v>160</v>
      </c>
      <c r="Q154" s="50">
        <v>44865</v>
      </c>
      <c r="R154" s="50">
        <v>44865</v>
      </c>
    </row>
    <row r="155" spans="1:18" s="12" customFormat="1" x14ac:dyDescent="0.25">
      <c r="A155" s="1">
        <v>2022</v>
      </c>
      <c r="B155" s="2">
        <v>44743</v>
      </c>
      <c r="C155" s="2">
        <v>44834</v>
      </c>
      <c r="D155" s="8">
        <v>5000</v>
      </c>
      <c r="E155" s="8">
        <v>5900</v>
      </c>
      <c r="F155" s="8">
        <v>5900</v>
      </c>
      <c r="G155" s="7" t="s">
        <v>175</v>
      </c>
      <c r="H155" s="36">
        <f>SUM(H156:H157)</f>
        <v>566340.32999999996</v>
      </c>
      <c r="I155" s="37">
        <f>SUM(I156:I157)</f>
        <v>457740.33</v>
      </c>
      <c r="J155" s="24">
        <v>0</v>
      </c>
      <c r="K155" s="24">
        <v>0</v>
      </c>
      <c r="L155" s="24">
        <v>0</v>
      </c>
      <c r="M155" s="24">
        <v>0</v>
      </c>
      <c r="O155" s="47" t="s">
        <v>180</v>
      </c>
      <c r="P155" s="13" t="s">
        <v>160</v>
      </c>
      <c r="Q155" s="50">
        <v>44865</v>
      </c>
      <c r="R155" s="50">
        <v>44865</v>
      </c>
    </row>
    <row r="156" spans="1:18" x14ac:dyDescent="0.25">
      <c r="A156" s="1">
        <v>2022</v>
      </c>
      <c r="B156" s="2">
        <v>44743</v>
      </c>
      <c r="C156" s="2">
        <v>44834</v>
      </c>
      <c r="D156" s="8">
        <v>5000</v>
      </c>
      <c r="E156" s="8">
        <v>5900</v>
      </c>
      <c r="F156" s="11">
        <v>5911</v>
      </c>
      <c r="G156" s="11" t="s">
        <v>143</v>
      </c>
      <c r="H156" s="33">
        <v>548719</v>
      </c>
      <c r="I156" s="16">
        <v>440119</v>
      </c>
      <c r="J156" s="28">
        <v>0</v>
      </c>
      <c r="K156" s="28">
        <v>0</v>
      </c>
      <c r="L156" s="28">
        <v>0</v>
      </c>
      <c r="M156" s="28">
        <v>0</v>
      </c>
      <c r="N156" t="s">
        <v>184</v>
      </c>
      <c r="O156" s="47" t="s">
        <v>180</v>
      </c>
      <c r="P156" s="13" t="s">
        <v>160</v>
      </c>
      <c r="Q156" s="50">
        <v>44865</v>
      </c>
      <c r="R156" s="50">
        <v>44865</v>
      </c>
    </row>
    <row r="157" spans="1:18" x14ac:dyDescent="0.25">
      <c r="A157" s="1">
        <v>2022</v>
      </c>
      <c r="B157" s="2">
        <v>44743</v>
      </c>
      <c r="C157" s="2">
        <v>44834</v>
      </c>
      <c r="D157" s="8">
        <v>5000</v>
      </c>
      <c r="E157" s="8">
        <v>5900</v>
      </c>
      <c r="F157" s="11">
        <v>5971</v>
      </c>
      <c r="G157" s="11" t="s">
        <v>144</v>
      </c>
      <c r="H157" s="14">
        <v>17621.330000000002</v>
      </c>
      <c r="I157" s="16">
        <v>17621.330000000002</v>
      </c>
      <c r="J157" s="28">
        <v>0</v>
      </c>
      <c r="K157" s="28">
        <v>0</v>
      </c>
      <c r="L157" s="28">
        <v>0</v>
      </c>
      <c r="M157" s="28">
        <v>0</v>
      </c>
      <c r="O157" s="47" t="s">
        <v>180</v>
      </c>
      <c r="P157" s="13" t="s">
        <v>160</v>
      </c>
      <c r="Q157" s="50">
        <v>44865</v>
      </c>
      <c r="R157" s="50">
        <v>44865</v>
      </c>
    </row>
    <row r="158" spans="1:18" s="43" customFormat="1" x14ac:dyDescent="0.25">
      <c r="A158" s="55">
        <v>2022</v>
      </c>
      <c r="B158" s="57">
        <v>44743</v>
      </c>
      <c r="C158" s="57">
        <v>44834</v>
      </c>
      <c r="D158" s="58">
        <v>6000</v>
      </c>
      <c r="E158" s="58">
        <v>6000</v>
      </c>
      <c r="F158" s="52">
        <v>6000</v>
      </c>
      <c r="G158" s="22" t="s">
        <v>145</v>
      </c>
      <c r="H158" s="37">
        <v>31712293.699999999</v>
      </c>
      <c r="I158" s="34">
        <f>I159+I161+I163</f>
        <v>36122467.18</v>
      </c>
      <c r="J158" s="34">
        <f>J159+J161+J163</f>
        <v>7494177.9800000004</v>
      </c>
      <c r="K158" s="19">
        <f t="shared" ref="K158:M158" si="27">K159+K161+K163</f>
        <v>3946342.1300000004</v>
      </c>
      <c r="L158" s="19">
        <f t="shared" si="27"/>
        <v>3946342.1300000004</v>
      </c>
      <c r="M158" s="19">
        <f t="shared" si="27"/>
        <v>3431213.89</v>
      </c>
      <c r="O158" s="47" t="s">
        <v>180</v>
      </c>
      <c r="P158" s="9" t="s">
        <v>160</v>
      </c>
      <c r="Q158" s="50">
        <v>44865</v>
      </c>
      <c r="R158" s="50">
        <v>44865</v>
      </c>
    </row>
    <row r="159" spans="1:18" s="46" customFormat="1" x14ac:dyDescent="0.25">
      <c r="A159" s="42">
        <v>2022</v>
      </c>
      <c r="B159" s="2">
        <v>44743</v>
      </c>
      <c r="C159" s="2">
        <v>44834</v>
      </c>
      <c r="D159" s="18">
        <v>6000</v>
      </c>
      <c r="E159" s="8">
        <v>6100</v>
      </c>
      <c r="F159" s="8">
        <v>6100</v>
      </c>
      <c r="G159" s="7" t="s">
        <v>146</v>
      </c>
      <c r="H159" s="37">
        <v>14512293.699999999</v>
      </c>
      <c r="I159" s="44">
        <f>SUM(I160)</f>
        <v>34208278.659999996</v>
      </c>
      <c r="J159" s="19">
        <f>SUM(J160)</f>
        <v>7404155.5700000003</v>
      </c>
      <c r="K159" s="19">
        <f t="shared" ref="K159:M159" si="28">SUM(K160)</f>
        <v>3856319.72</v>
      </c>
      <c r="L159" s="19">
        <f t="shared" si="28"/>
        <v>3856319.72</v>
      </c>
      <c r="M159" s="19">
        <f t="shared" si="28"/>
        <v>3341191.48</v>
      </c>
      <c r="O159" s="47" t="s">
        <v>180</v>
      </c>
      <c r="P159" s="46" t="s">
        <v>160</v>
      </c>
      <c r="Q159" s="50">
        <v>44865</v>
      </c>
      <c r="R159" s="50">
        <v>44865</v>
      </c>
    </row>
    <row r="160" spans="1:18" x14ac:dyDescent="0.25">
      <c r="A160" s="1">
        <v>2022</v>
      </c>
      <c r="B160" s="2">
        <v>44743</v>
      </c>
      <c r="C160" s="2">
        <v>44834</v>
      </c>
      <c r="D160" s="18">
        <v>6000</v>
      </c>
      <c r="E160" s="8">
        <v>6100</v>
      </c>
      <c r="F160" s="11">
        <v>6131</v>
      </c>
      <c r="G160" s="11" t="s">
        <v>147</v>
      </c>
      <c r="H160" s="37">
        <v>14512293.699999999</v>
      </c>
      <c r="I160" s="16">
        <v>34208278.659999996</v>
      </c>
      <c r="J160" s="16">
        <v>7404155.5700000003</v>
      </c>
      <c r="K160" s="16">
        <v>3856319.72</v>
      </c>
      <c r="L160" s="16">
        <v>3856319.72</v>
      </c>
      <c r="M160" s="16">
        <v>3341191.48</v>
      </c>
      <c r="N160" s="12" t="s">
        <v>172</v>
      </c>
      <c r="O160" s="47" t="s">
        <v>180</v>
      </c>
      <c r="P160" s="13" t="s">
        <v>160</v>
      </c>
      <c r="Q160" s="50">
        <v>44865</v>
      </c>
      <c r="R160" s="50">
        <v>44865</v>
      </c>
    </row>
    <row r="161" spans="1:18" x14ac:dyDescent="0.25">
      <c r="A161" s="1">
        <v>2022</v>
      </c>
      <c r="B161" s="2">
        <v>44743</v>
      </c>
      <c r="C161" s="2">
        <v>44834</v>
      </c>
      <c r="D161" s="18">
        <v>6000</v>
      </c>
      <c r="E161" s="8">
        <v>6200</v>
      </c>
      <c r="F161" s="8">
        <v>6200</v>
      </c>
      <c r="G161" s="7" t="s">
        <v>148</v>
      </c>
      <c r="H161" s="37">
        <v>15000000</v>
      </c>
      <c r="I161" s="30">
        <f>SUM(I162)</f>
        <v>0</v>
      </c>
      <c r="J161" s="24">
        <v>0</v>
      </c>
      <c r="K161" s="24">
        <v>0</v>
      </c>
      <c r="L161" s="24">
        <v>0</v>
      </c>
      <c r="M161" s="24">
        <v>0</v>
      </c>
      <c r="O161" s="47" t="s">
        <v>180</v>
      </c>
      <c r="P161" s="13" t="s">
        <v>160</v>
      </c>
      <c r="Q161" s="50">
        <v>44865</v>
      </c>
      <c r="R161" s="50">
        <v>44865</v>
      </c>
    </row>
    <row r="162" spans="1:18" s="10" customFormat="1" x14ac:dyDescent="0.25">
      <c r="A162" s="1">
        <v>2022</v>
      </c>
      <c r="B162" s="2">
        <v>44743</v>
      </c>
      <c r="C162" s="2">
        <v>44834</v>
      </c>
      <c r="D162" s="18">
        <v>6000</v>
      </c>
      <c r="E162" s="8">
        <v>6200</v>
      </c>
      <c r="F162" s="9">
        <v>6221</v>
      </c>
      <c r="G162" s="7" t="s">
        <v>164</v>
      </c>
      <c r="H162" s="31">
        <v>15000000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O162" s="47" t="s">
        <v>180</v>
      </c>
      <c r="P162" s="13" t="s">
        <v>160</v>
      </c>
      <c r="Q162" s="50">
        <v>44865</v>
      </c>
      <c r="R162" s="50">
        <v>44865</v>
      </c>
    </row>
    <row r="163" spans="1:18" x14ac:dyDescent="0.25">
      <c r="A163" s="1">
        <v>2022</v>
      </c>
      <c r="B163" s="2">
        <v>44743</v>
      </c>
      <c r="C163" s="2">
        <v>44834</v>
      </c>
      <c r="D163" s="18">
        <v>6000</v>
      </c>
      <c r="E163" s="8">
        <v>6300</v>
      </c>
      <c r="F163" s="8">
        <v>6300</v>
      </c>
      <c r="G163" s="7" t="s">
        <v>149</v>
      </c>
      <c r="H163" s="37">
        <v>2200000</v>
      </c>
      <c r="I163" s="20">
        <f>SUM(I164)</f>
        <v>1914188.52</v>
      </c>
      <c r="J163" s="20">
        <f>SUM(J164)</f>
        <v>90022.41</v>
      </c>
      <c r="K163" s="20">
        <f t="shared" ref="K163:M163" si="29">SUM(K164)</f>
        <v>90022.41</v>
      </c>
      <c r="L163" s="20">
        <f t="shared" si="29"/>
        <v>90022.41</v>
      </c>
      <c r="M163" s="20">
        <f t="shared" si="29"/>
        <v>90022.41</v>
      </c>
      <c r="O163" s="47" t="s">
        <v>180</v>
      </c>
      <c r="P163" s="13" t="s">
        <v>160</v>
      </c>
      <c r="Q163" s="50">
        <v>44865</v>
      </c>
      <c r="R163" s="50">
        <v>44865</v>
      </c>
    </row>
    <row r="164" spans="1:18" x14ac:dyDescent="0.25">
      <c r="A164" s="1">
        <v>2022</v>
      </c>
      <c r="B164" s="2">
        <v>44743</v>
      </c>
      <c r="C164" s="2">
        <v>44834</v>
      </c>
      <c r="D164" s="18">
        <v>6000</v>
      </c>
      <c r="E164" s="8">
        <v>6300</v>
      </c>
      <c r="F164" s="11">
        <v>6311</v>
      </c>
      <c r="G164" s="11" t="s">
        <v>150</v>
      </c>
      <c r="H164" s="33">
        <v>2200000</v>
      </c>
      <c r="I164" s="16">
        <v>1914188.52</v>
      </c>
      <c r="J164" s="16">
        <v>90022.41</v>
      </c>
      <c r="K164" s="16">
        <v>90022.41</v>
      </c>
      <c r="L164" s="16">
        <v>90022.41</v>
      </c>
      <c r="M164" s="16">
        <v>90022.41</v>
      </c>
      <c r="O164" s="47" t="s">
        <v>180</v>
      </c>
      <c r="P164" s="13" t="s">
        <v>160</v>
      </c>
      <c r="Q164" s="50">
        <v>44865</v>
      </c>
      <c r="R164" s="50">
        <v>44865</v>
      </c>
    </row>
    <row r="165" spans="1:18" s="43" customFormat="1" x14ac:dyDescent="0.25">
      <c r="A165" s="55">
        <v>2022</v>
      </c>
      <c r="B165" s="57">
        <v>44743</v>
      </c>
      <c r="C165" s="57">
        <v>44834</v>
      </c>
      <c r="D165" s="58">
        <v>7000</v>
      </c>
      <c r="E165" s="61">
        <v>7000</v>
      </c>
      <c r="F165" s="63">
        <v>7000</v>
      </c>
      <c r="G165" s="22" t="s">
        <v>151</v>
      </c>
      <c r="H165" s="37">
        <f>H172</f>
        <v>4121888.61</v>
      </c>
      <c r="I165" s="44">
        <f>I172</f>
        <v>680509.1</v>
      </c>
      <c r="J165" s="24">
        <v>0</v>
      </c>
      <c r="K165" s="24">
        <v>0</v>
      </c>
      <c r="L165" s="24">
        <v>0</v>
      </c>
      <c r="M165" s="24">
        <v>0</v>
      </c>
      <c r="O165" s="47" t="s">
        <v>180</v>
      </c>
      <c r="P165" s="9" t="s">
        <v>160</v>
      </c>
      <c r="Q165" s="50">
        <v>44865</v>
      </c>
      <c r="R165" s="50">
        <v>44865</v>
      </c>
    </row>
    <row r="166" spans="1:18" x14ac:dyDescent="0.25">
      <c r="A166" s="1">
        <v>2022</v>
      </c>
      <c r="B166" s="2">
        <v>44743</v>
      </c>
      <c r="C166" s="2">
        <v>44834</v>
      </c>
      <c r="D166" s="18">
        <v>7000</v>
      </c>
      <c r="E166" s="18">
        <v>7100</v>
      </c>
      <c r="F166" s="18">
        <v>7100</v>
      </c>
      <c r="G166" s="7" t="s">
        <v>152</v>
      </c>
      <c r="H166" s="24">
        <v>0</v>
      </c>
      <c r="I166" s="28">
        <v>0</v>
      </c>
      <c r="J166" s="24">
        <v>0</v>
      </c>
      <c r="K166" s="24">
        <v>0</v>
      </c>
      <c r="L166" s="24">
        <v>0</v>
      </c>
      <c r="M166" s="24">
        <v>0</v>
      </c>
      <c r="O166" s="47" t="s">
        <v>180</v>
      </c>
      <c r="P166" s="13" t="s">
        <v>160</v>
      </c>
      <c r="Q166" s="50">
        <v>44865</v>
      </c>
      <c r="R166" s="50">
        <v>44865</v>
      </c>
    </row>
    <row r="167" spans="1:18" x14ac:dyDescent="0.25">
      <c r="A167" s="1">
        <v>2022</v>
      </c>
      <c r="B167" s="2">
        <v>44743</v>
      </c>
      <c r="C167" s="2">
        <v>44834</v>
      </c>
      <c r="D167" s="18">
        <v>7000</v>
      </c>
      <c r="E167" s="18">
        <v>7200</v>
      </c>
      <c r="F167" s="18">
        <v>7200</v>
      </c>
      <c r="G167" s="7" t="s">
        <v>153</v>
      </c>
      <c r="H167" s="24">
        <v>0</v>
      </c>
      <c r="I167" s="28">
        <v>0</v>
      </c>
      <c r="J167" s="24">
        <v>0</v>
      </c>
      <c r="K167" s="24">
        <v>0</v>
      </c>
      <c r="L167" s="24">
        <v>0</v>
      </c>
      <c r="M167" s="24">
        <v>0</v>
      </c>
      <c r="O167" s="47" t="s">
        <v>180</v>
      </c>
      <c r="P167" s="13" t="s">
        <v>160</v>
      </c>
      <c r="Q167" s="50">
        <v>44865</v>
      </c>
      <c r="R167" s="50">
        <v>44865</v>
      </c>
    </row>
    <row r="168" spans="1:18" x14ac:dyDescent="0.25">
      <c r="A168" s="1">
        <v>2022</v>
      </c>
      <c r="B168" s="2">
        <v>44743</v>
      </c>
      <c r="C168" s="2">
        <v>44834</v>
      </c>
      <c r="D168" s="18">
        <v>7000</v>
      </c>
      <c r="E168" s="9">
        <v>7300</v>
      </c>
      <c r="F168" s="9">
        <v>7300</v>
      </c>
      <c r="G168" s="7" t="s">
        <v>154</v>
      </c>
      <c r="H168" s="24">
        <v>0</v>
      </c>
      <c r="I168" s="28">
        <v>0</v>
      </c>
      <c r="J168" s="24">
        <v>0</v>
      </c>
      <c r="K168" s="24">
        <v>0</v>
      </c>
      <c r="L168" s="24">
        <v>0</v>
      </c>
      <c r="M168" s="24">
        <v>0</v>
      </c>
      <c r="O168" s="47" t="s">
        <v>180</v>
      </c>
      <c r="P168" s="13" t="s">
        <v>160</v>
      </c>
      <c r="Q168" s="50">
        <v>44865</v>
      </c>
      <c r="R168" s="50">
        <v>44865</v>
      </c>
    </row>
    <row r="169" spans="1:18" x14ac:dyDescent="0.25">
      <c r="A169" s="1">
        <v>2022</v>
      </c>
      <c r="B169" s="2">
        <v>44743</v>
      </c>
      <c r="C169" s="2">
        <v>44834</v>
      </c>
      <c r="D169" s="18">
        <v>7000</v>
      </c>
      <c r="E169" s="9">
        <v>7400</v>
      </c>
      <c r="F169" s="9">
        <v>7400</v>
      </c>
      <c r="G169" s="7" t="s">
        <v>155</v>
      </c>
      <c r="H169" s="24">
        <v>0</v>
      </c>
      <c r="I169" s="28">
        <v>0</v>
      </c>
      <c r="J169" s="24">
        <v>0</v>
      </c>
      <c r="K169" s="24">
        <v>0</v>
      </c>
      <c r="L169" s="24">
        <v>0</v>
      </c>
      <c r="M169" s="24">
        <v>0</v>
      </c>
      <c r="O169" s="47" t="s">
        <v>180</v>
      </c>
      <c r="P169" s="13" t="s">
        <v>160</v>
      </c>
      <c r="Q169" s="50">
        <v>44865</v>
      </c>
      <c r="R169" s="50">
        <v>44865</v>
      </c>
    </row>
    <row r="170" spans="1:18" x14ac:dyDescent="0.25">
      <c r="A170" s="1">
        <v>2022</v>
      </c>
      <c r="B170" s="2">
        <v>44743</v>
      </c>
      <c r="C170" s="2">
        <v>44834</v>
      </c>
      <c r="D170" s="18">
        <v>7000</v>
      </c>
      <c r="E170" s="9">
        <v>7500</v>
      </c>
      <c r="F170" s="9">
        <v>7500</v>
      </c>
      <c r="G170" s="7" t="s">
        <v>156</v>
      </c>
      <c r="H170" s="24">
        <v>0</v>
      </c>
      <c r="I170" s="28">
        <v>0</v>
      </c>
      <c r="J170" s="24">
        <v>0</v>
      </c>
      <c r="K170" s="24">
        <v>0</v>
      </c>
      <c r="L170" s="24">
        <v>0</v>
      </c>
      <c r="M170" s="24">
        <v>0</v>
      </c>
      <c r="O170" s="47" t="s">
        <v>180</v>
      </c>
      <c r="P170" s="13" t="s">
        <v>160</v>
      </c>
      <c r="Q170" s="50">
        <v>44865</v>
      </c>
      <c r="R170" s="50">
        <v>44865</v>
      </c>
    </row>
    <row r="171" spans="1:18" x14ac:dyDescent="0.25">
      <c r="A171" s="1">
        <v>2022</v>
      </c>
      <c r="B171" s="2">
        <v>44743</v>
      </c>
      <c r="C171" s="2">
        <v>44834</v>
      </c>
      <c r="D171" s="18">
        <v>7000</v>
      </c>
      <c r="E171" s="9">
        <v>7600</v>
      </c>
      <c r="F171" s="9">
        <v>7600</v>
      </c>
      <c r="G171" s="7" t="s">
        <v>157</v>
      </c>
      <c r="H171" s="24">
        <v>0</v>
      </c>
      <c r="I171" s="28">
        <v>0</v>
      </c>
      <c r="J171" s="24">
        <v>0</v>
      </c>
      <c r="K171" s="24">
        <v>0</v>
      </c>
      <c r="L171" s="24">
        <v>0</v>
      </c>
      <c r="M171" s="24">
        <v>0</v>
      </c>
      <c r="O171" s="47" t="s">
        <v>180</v>
      </c>
      <c r="P171" s="13" t="s">
        <v>160</v>
      </c>
      <c r="Q171" s="50">
        <v>44865</v>
      </c>
      <c r="R171" s="50">
        <v>44865</v>
      </c>
    </row>
    <row r="172" spans="1:18" x14ac:dyDescent="0.25">
      <c r="A172" s="1">
        <v>2022</v>
      </c>
      <c r="B172" s="2">
        <v>44743</v>
      </c>
      <c r="C172" s="2">
        <v>44834</v>
      </c>
      <c r="D172" s="18">
        <v>7000</v>
      </c>
      <c r="E172" s="9">
        <v>7900</v>
      </c>
      <c r="F172" s="9">
        <v>7900</v>
      </c>
      <c r="G172" s="7" t="s">
        <v>158</v>
      </c>
      <c r="H172" s="24">
        <f>SUM(H173)</f>
        <v>4121888.61</v>
      </c>
      <c r="I172" s="20">
        <f>SUM(I173)</f>
        <v>680509.1</v>
      </c>
      <c r="J172" s="24">
        <v>0</v>
      </c>
      <c r="K172" s="24">
        <v>0</v>
      </c>
      <c r="L172" s="24">
        <v>0</v>
      </c>
      <c r="M172" s="24">
        <v>0</v>
      </c>
      <c r="O172" s="47" t="s">
        <v>180</v>
      </c>
      <c r="P172" s="13" t="s">
        <v>160</v>
      </c>
      <c r="Q172" s="50">
        <v>44865</v>
      </c>
      <c r="R172" s="50">
        <v>44865</v>
      </c>
    </row>
    <row r="173" spans="1:18" x14ac:dyDescent="0.25">
      <c r="A173" s="1">
        <v>2022</v>
      </c>
      <c r="B173" s="2">
        <v>44743</v>
      </c>
      <c r="C173" s="2">
        <v>44834</v>
      </c>
      <c r="D173" s="18">
        <v>7000</v>
      </c>
      <c r="E173" s="9">
        <v>7900</v>
      </c>
      <c r="F173" s="11">
        <v>7931</v>
      </c>
      <c r="G173" s="11" t="s">
        <v>159</v>
      </c>
      <c r="H173" s="14">
        <v>4121888.61</v>
      </c>
      <c r="I173" s="16">
        <v>680509.1</v>
      </c>
      <c r="J173" s="28">
        <v>0</v>
      </c>
      <c r="K173" s="28">
        <v>0</v>
      </c>
      <c r="L173" s="28">
        <v>0</v>
      </c>
      <c r="M173" s="28">
        <v>0</v>
      </c>
      <c r="N173" t="s">
        <v>169</v>
      </c>
      <c r="O173" s="47" t="s">
        <v>180</v>
      </c>
      <c r="P173" s="13" t="s">
        <v>160</v>
      </c>
      <c r="Q173" s="50">
        <v>44865</v>
      </c>
      <c r="R173" s="50">
        <v>44865</v>
      </c>
    </row>
    <row r="174" spans="1:18" s="43" customFormat="1" x14ac:dyDescent="0.25">
      <c r="A174" s="55">
        <v>2022</v>
      </c>
      <c r="B174" s="57">
        <v>44743</v>
      </c>
      <c r="C174" s="57">
        <v>44834</v>
      </c>
      <c r="D174" s="43">
        <v>8000</v>
      </c>
      <c r="E174" s="43">
        <v>8000</v>
      </c>
      <c r="F174" s="43">
        <v>8000</v>
      </c>
      <c r="G174" s="43" t="s">
        <v>165</v>
      </c>
      <c r="H174" s="21">
        <v>0</v>
      </c>
      <c r="I174" s="48">
        <v>1544478</v>
      </c>
      <c r="J174" s="24">
        <f>J175</f>
        <v>1544478</v>
      </c>
      <c r="K174" s="24">
        <f t="shared" ref="K174:M174" si="30">K175</f>
        <v>1544478</v>
      </c>
      <c r="L174" s="24">
        <f t="shared" si="30"/>
        <v>1544478</v>
      </c>
      <c r="M174" s="24">
        <f t="shared" si="30"/>
        <v>1544478</v>
      </c>
      <c r="O174" s="47" t="s">
        <v>180</v>
      </c>
      <c r="P174" s="9" t="s">
        <v>160</v>
      </c>
      <c r="Q174" s="50">
        <v>44865</v>
      </c>
      <c r="R174" s="50">
        <v>44865</v>
      </c>
    </row>
    <row r="175" spans="1:18" x14ac:dyDescent="0.25">
      <c r="A175" s="1">
        <v>2022</v>
      </c>
      <c r="B175" s="2">
        <v>44743</v>
      </c>
      <c r="C175" s="2">
        <v>44834</v>
      </c>
      <c r="D175" s="11">
        <v>8000</v>
      </c>
      <c r="E175" s="9">
        <v>8500</v>
      </c>
      <c r="F175" s="9">
        <v>8500</v>
      </c>
      <c r="G175" s="11" t="s">
        <v>166</v>
      </c>
      <c r="H175" s="15">
        <v>0</v>
      </c>
      <c r="I175" s="30">
        <v>1544478</v>
      </c>
      <c r="J175" s="24">
        <f>SUM(J176)</f>
        <v>1544478</v>
      </c>
      <c r="K175" s="24">
        <f t="shared" ref="K175:M175" si="31">SUM(K176)</f>
        <v>1544478</v>
      </c>
      <c r="L175" s="24">
        <f t="shared" si="31"/>
        <v>1544478</v>
      </c>
      <c r="M175" s="24">
        <f t="shared" si="31"/>
        <v>1544478</v>
      </c>
      <c r="O175" s="47" t="s">
        <v>180</v>
      </c>
      <c r="P175" s="13" t="s">
        <v>160</v>
      </c>
      <c r="Q175" s="50">
        <v>44865</v>
      </c>
      <c r="R175" s="50">
        <v>44865</v>
      </c>
    </row>
    <row r="176" spans="1:18" x14ac:dyDescent="0.25">
      <c r="A176" s="1">
        <v>2022</v>
      </c>
      <c r="B176" s="2">
        <v>44743</v>
      </c>
      <c r="C176" s="2">
        <v>44834</v>
      </c>
      <c r="D176" s="11">
        <v>8000</v>
      </c>
      <c r="E176" s="9">
        <v>8500</v>
      </c>
      <c r="F176" s="11">
        <v>8531</v>
      </c>
      <c r="G176" s="11" t="s">
        <v>167</v>
      </c>
      <c r="H176" s="15">
        <v>0</v>
      </c>
      <c r="I176" s="29">
        <v>1544478</v>
      </c>
      <c r="J176" s="28">
        <v>1544478</v>
      </c>
      <c r="K176" s="28">
        <v>1544478</v>
      </c>
      <c r="L176" s="28">
        <v>1544478</v>
      </c>
      <c r="M176" s="28">
        <v>1544478</v>
      </c>
      <c r="N176" s="12" t="s">
        <v>174</v>
      </c>
      <c r="O176" s="47" t="s">
        <v>180</v>
      </c>
      <c r="P176" s="13" t="s">
        <v>160</v>
      </c>
      <c r="Q176" s="50">
        <v>44865</v>
      </c>
      <c r="R176" s="50">
        <v>44865</v>
      </c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O7" r:id="rId1"/>
    <hyperlink ref="O8:O176" r:id="rId2" display="https://www.sapas.gob.mx/wp-content/uploads/transparencia/CONTABLES-PRESUPESTALES/2022-3/Estados%20e%20Informes%20Presupuestales/Estado%20Anal%c3%adtico%20del%20Ejercicio%20del%20Presupuesto%20(Por%20Objeto%20del%20Gasto).pdf"/>
  </hyperlinks>
  <pageMargins left="0.7" right="0.7" top="0.75" bottom="0.75" header="0.3" footer="0.3"/>
  <pageSetup orientation="portrait" r:id="rId3"/>
  <ignoredErrors>
    <ignoredError sqref="J37 K37:M37 I42:M42 J47 J55 K55:M55 I62:M62 J66:M66 J75:K75 J83:M83 J89 K89:M89 J99 K99:M99 J104 J113 K113:M113 I127:L127 I145:J145 K145:M145 I135:J135 K135:M135 I12 H22 J22 H27:I27 J27 H66 H135 H145 H155:I155 I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2019-02-14T21:52:37Z</dcterms:created>
  <dcterms:modified xsi:type="dcterms:W3CDTF">2022-11-17T17:01:33Z</dcterms:modified>
</cp:coreProperties>
</file>