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2o. trim 2024\Dir Adm y Fin\Presupuesto\"/>
    </mc:Choice>
  </mc:AlternateContent>
  <bookViews>
    <workbookView xWindow="0" yWindow="0" windowWidth="21600" windowHeight="10935"/>
  </bookViews>
  <sheets>
    <sheet name="Reporte de Formatos" sheetId="1" r:id="rId1"/>
  </sheets>
  <calcPr calcId="162913"/>
</workbook>
</file>

<file path=xl/calcChain.xml><?xml version="1.0" encoding="utf-8"?>
<calcChain xmlns="http://schemas.openxmlformats.org/spreadsheetml/2006/main">
  <c r="I150" i="1" l="1"/>
  <c r="J150" i="1"/>
  <c r="K150" i="1"/>
  <c r="L150" i="1"/>
  <c r="M150" i="1"/>
  <c r="H150" i="1"/>
  <c r="I145" i="1"/>
  <c r="I138" i="1"/>
  <c r="H138" i="1" l="1"/>
  <c r="I181" i="1"/>
  <c r="J181" i="1"/>
  <c r="K181" i="1"/>
  <c r="L181" i="1"/>
  <c r="M181" i="1"/>
  <c r="H181" i="1"/>
  <c r="I179" i="1"/>
  <c r="I172" i="1" s="1"/>
  <c r="J179" i="1"/>
  <c r="J172" i="1" s="1"/>
  <c r="K179" i="1"/>
  <c r="K172" i="1" s="1"/>
  <c r="L179" i="1"/>
  <c r="L172" i="1" s="1"/>
  <c r="M179" i="1"/>
  <c r="M172" i="1" s="1"/>
  <c r="H179" i="1"/>
  <c r="H172" i="1" s="1"/>
  <c r="I170" i="1"/>
  <c r="J170" i="1"/>
  <c r="K170" i="1"/>
  <c r="L170" i="1"/>
  <c r="M170" i="1"/>
  <c r="H170" i="1"/>
  <c r="I168" i="1"/>
  <c r="J168" i="1"/>
  <c r="K168" i="1"/>
  <c r="L168" i="1"/>
  <c r="M168" i="1"/>
  <c r="H168" i="1"/>
  <c r="I166" i="1"/>
  <c r="J166" i="1"/>
  <c r="K166" i="1"/>
  <c r="L166" i="1"/>
  <c r="M166" i="1"/>
  <c r="H166" i="1"/>
  <c r="I162" i="1"/>
  <c r="J162" i="1"/>
  <c r="K162" i="1"/>
  <c r="L162" i="1"/>
  <c r="M162" i="1"/>
  <c r="J145" i="1"/>
  <c r="K145" i="1"/>
  <c r="L145" i="1"/>
  <c r="M145" i="1"/>
  <c r="I143" i="1"/>
  <c r="I137" i="1" s="1"/>
  <c r="J143" i="1"/>
  <c r="K143" i="1"/>
  <c r="L143" i="1"/>
  <c r="M143" i="1"/>
  <c r="J138" i="1"/>
  <c r="K138" i="1"/>
  <c r="L138" i="1"/>
  <c r="M138" i="1"/>
  <c r="H162" i="1"/>
  <c r="J137" i="1" l="1"/>
  <c r="M137" i="1"/>
  <c r="K137" i="1"/>
  <c r="L137" i="1"/>
  <c r="M165" i="1"/>
  <c r="K165" i="1"/>
  <c r="J165" i="1"/>
  <c r="I165" i="1"/>
  <c r="L165" i="1"/>
  <c r="H165" i="1"/>
  <c r="H145" i="1" l="1"/>
  <c r="H143" i="1"/>
  <c r="I134" i="1"/>
  <c r="J134" i="1"/>
  <c r="K134" i="1"/>
  <c r="L134" i="1"/>
  <c r="M134" i="1"/>
  <c r="H134" i="1"/>
  <c r="I116" i="1"/>
  <c r="J116" i="1"/>
  <c r="K116" i="1"/>
  <c r="L116" i="1"/>
  <c r="M116" i="1"/>
  <c r="H116" i="1"/>
  <c r="I86" i="1"/>
  <c r="H137" i="1" l="1"/>
  <c r="I130" i="1"/>
  <c r="J130" i="1"/>
  <c r="K130" i="1"/>
  <c r="L130" i="1"/>
  <c r="M130" i="1"/>
  <c r="H130" i="1"/>
  <c r="I125" i="1"/>
  <c r="J125" i="1"/>
  <c r="K125" i="1"/>
  <c r="L125" i="1"/>
  <c r="M125" i="1"/>
  <c r="H125" i="1"/>
  <c r="I120" i="1"/>
  <c r="J120" i="1"/>
  <c r="K120" i="1"/>
  <c r="L120" i="1"/>
  <c r="M120" i="1"/>
  <c r="H120" i="1"/>
  <c r="I107" i="1"/>
  <c r="J107" i="1"/>
  <c r="K107" i="1"/>
  <c r="L107" i="1"/>
  <c r="M107" i="1"/>
  <c r="H107" i="1"/>
  <c r="I102" i="1"/>
  <c r="J102" i="1"/>
  <c r="K102" i="1"/>
  <c r="L102" i="1"/>
  <c r="M102" i="1"/>
  <c r="H102" i="1"/>
  <c r="I92" i="1"/>
  <c r="J92" i="1"/>
  <c r="K92" i="1"/>
  <c r="L92" i="1"/>
  <c r="M92" i="1"/>
  <c r="H92" i="1"/>
  <c r="H86" i="1"/>
  <c r="I78" i="1"/>
  <c r="J78" i="1"/>
  <c r="K78" i="1"/>
  <c r="L78" i="1"/>
  <c r="M78" i="1"/>
  <c r="H78" i="1"/>
  <c r="H77" i="1" l="1"/>
  <c r="I69" i="1"/>
  <c r="J69" i="1"/>
  <c r="K69" i="1"/>
  <c r="L69" i="1"/>
  <c r="M69" i="1"/>
  <c r="H69" i="1"/>
  <c r="I64" i="1"/>
  <c r="J64" i="1"/>
  <c r="K64" i="1"/>
  <c r="L64" i="1"/>
  <c r="M64" i="1"/>
  <c r="H64" i="1"/>
  <c r="I62" i="1"/>
  <c r="J62" i="1"/>
  <c r="K62" i="1"/>
  <c r="L62" i="1"/>
  <c r="M62" i="1"/>
  <c r="H62" i="1"/>
  <c r="I57" i="1"/>
  <c r="J57" i="1"/>
  <c r="K57" i="1"/>
  <c r="L57" i="1"/>
  <c r="M57" i="1"/>
  <c r="H57" i="1"/>
  <c r="I49" i="1"/>
  <c r="J49" i="1"/>
  <c r="K49" i="1"/>
  <c r="L49" i="1"/>
  <c r="M49" i="1"/>
  <c r="H49" i="1"/>
  <c r="I44" i="1"/>
  <c r="J44" i="1"/>
  <c r="K44" i="1"/>
  <c r="L44" i="1"/>
  <c r="M44" i="1"/>
  <c r="H44" i="1"/>
  <c r="I39" i="1"/>
  <c r="J39" i="1"/>
  <c r="K39" i="1"/>
  <c r="L39" i="1"/>
  <c r="M39" i="1"/>
  <c r="H39" i="1"/>
  <c r="I36" i="1"/>
  <c r="I16" i="1"/>
  <c r="J36" i="1"/>
  <c r="K36" i="1"/>
  <c r="L36" i="1"/>
  <c r="M36" i="1"/>
  <c r="H36" i="1"/>
  <c r="I34" i="1"/>
  <c r="J34" i="1"/>
  <c r="K34" i="1"/>
  <c r="L34" i="1"/>
  <c r="M34" i="1"/>
  <c r="H34" i="1"/>
  <c r="I28" i="1"/>
  <c r="J28" i="1"/>
  <c r="K28" i="1"/>
  <c r="L28" i="1"/>
  <c r="M28" i="1"/>
  <c r="H28" i="1"/>
  <c r="I23" i="1"/>
  <c r="J23" i="1"/>
  <c r="K23" i="1"/>
  <c r="L23" i="1"/>
  <c r="M23" i="1"/>
  <c r="H23" i="1"/>
  <c r="J16" i="1"/>
  <c r="K16" i="1"/>
  <c r="L16" i="1"/>
  <c r="M16" i="1"/>
  <c r="H16" i="1"/>
  <c r="M13" i="1"/>
  <c r="I13" i="1"/>
  <c r="J13" i="1"/>
  <c r="K13" i="1"/>
  <c r="L13" i="1"/>
  <c r="H13" i="1"/>
  <c r="I9" i="1"/>
  <c r="J9" i="1"/>
  <c r="K9" i="1"/>
  <c r="L9" i="1"/>
  <c r="M9" i="1"/>
  <c r="H9" i="1"/>
  <c r="L8" i="1" l="1"/>
  <c r="M8" i="1"/>
  <c r="M38" i="1"/>
  <c r="J38" i="1"/>
  <c r="I38" i="1"/>
  <c r="H38" i="1"/>
  <c r="L38" i="1"/>
  <c r="K38" i="1"/>
  <c r="K8" i="1"/>
  <c r="J8" i="1"/>
  <c r="I8" i="1"/>
  <c r="H8" i="1"/>
  <c r="L86" i="1" l="1"/>
  <c r="L77" i="1" s="1"/>
  <c r="I77" i="1"/>
  <c r="K86" i="1"/>
  <c r="K77" i="1" s="1"/>
  <c r="M86" i="1"/>
  <c r="M77" i="1" s="1"/>
  <c r="J86" i="1"/>
  <c r="J77" i="1" s="1"/>
</calcChain>
</file>

<file path=xl/sharedStrings.xml><?xml version="1.0" encoding="utf-8"?>
<sst xmlns="http://schemas.openxmlformats.org/spreadsheetml/2006/main" count="614" uniqueCount="247">
  <si>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</si>
  <si>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</si>
  <si>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</si>
  <si>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</si>
  <si>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</si>
  <si>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</si>
  <si>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</si>
  <si>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</si>
  <si>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</si>
  <si>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</si>
  <si>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</si>
  <si>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</si>
  <si>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</si>
  <si>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</si>
  <si>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</si>
  <si>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</si>
  <si>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</si>
  <si>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</si>
  <si>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</si>
  <si>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</si>
  <si>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</si>
  <si>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</si>
  <si>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</si>
  <si>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</si>
  <si>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</si>
  <si>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</si>
  <si>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</si>
  <si>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</si>
  <si>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</si>
  <si>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</si>
  <si>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</si>
  <si>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</si>
  <si>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</si>
  <si>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</si>
  <si>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</si>
  <si>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</si>
  <si>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</si>
  <si>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</si>
  <si>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</si>
  <si>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</si>
  <si>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</si>
  <si>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</si>
  <si>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</si>
  <si>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</si>
  <si>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</si>
  <si>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</si>
  <si>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</si>
  <si>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</si>
  <si>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</si>
  <si>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</si>
  <si>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</si>
  <si>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</si>
  <si>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Remuneraciones al Personal de Carácter Permanente</t>
  </si>
  <si>
    <t>Dietas</t>
  </si>
  <si>
    <t>Sueldo Personal de Confianza</t>
  </si>
  <si>
    <t>Sueldo personal Base</t>
  </si>
  <si>
    <t>Remuneraciones al Personal de Carácter Transitorio</t>
  </si>
  <si>
    <t>HONORARIOS ASIMILABLES A SALARIOS</t>
  </si>
  <si>
    <t>Remuneraciones para Eventuales</t>
  </si>
  <si>
    <t>Remuneraciones Adicionales y Especiales</t>
  </si>
  <si>
    <t>Prima Quinquenal</t>
  </si>
  <si>
    <t>Prima de Antigüedad</t>
  </si>
  <si>
    <t>Prima Vacacional</t>
  </si>
  <si>
    <t>Prima Dominical</t>
  </si>
  <si>
    <t>Gratificación de Fin de Año</t>
  </si>
  <si>
    <t>Remuneraciones por horas extraordinarias</t>
  </si>
  <si>
    <t>Seguridad Social</t>
  </si>
  <si>
    <t>Aportaciones al I.M.S.S</t>
  </si>
  <si>
    <t>Aportaciones INFONAVIT</t>
  </si>
  <si>
    <t>Ahorro para el retiro</t>
  </si>
  <si>
    <t>Seguros</t>
  </si>
  <si>
    <t>Otras Prestaciones Sociales y Económicas</t>
  </si>
  <si>
    <t>Cuotas para el fondo de ahorro</t>
  </si>
  <si>
    <t>Liquidaciones por indemnizaciones y por sueldos y salarios caídos</t>
  </si>
  <si>
    <t>Prestaciones establecidas por condiciones generales de trabajo</t>
  </si>
  <si>
    <t>Gratificación por año de servicio (CGT)</t>
  </si>
  <si>
    <t>Otras prestaciones sociales y económicas</t>
  </si>
  <si>
    <t>Previsiones</t>
  </si>
  <si>
    <t>Previsiones de carácter laboral, económica y de seguridad social</t>
  </si>
  <si>
    <t>Pago de Estímulos a Servidores Públicos</t>
  </si>
  <si>
    <t>Estímulos</t>
  </si>
  <si>
    <t>MATERIALES Y SUMINISTROS</t>
  </si>
  <si>
    <t>Materiales de Administración, Emisión de Documentos y Artículos Oficiales</t>
  </si>
  <si>
    <t>Materiales, Útiles y Equipos Menores de Oficina</t>
  </si>
  <si>
    <t>Materiales, útiles y equipos menores de tecnologías de la información y comunicaciones</t>
  </si>
  <si>
    <t>Material Impreso e Información Digital</t>
  </si>
  <si>
    <t>Material de Limpieza</t>
  </si>
  <si>
    <t>Alimentos y Utensilios</t>
  </si>
  <si>
    <t>Productos alimenticios para personas</t>
  </si>
  <si>
    <t>Productos alimenticios para animales</t>
  </si>
  <si>
    <t>Utencilios para el Servicio de Alimentación</t>
  </si>
  <si>
    <t>Materias Primas y Materiales de Producción y Comercialización</t>
  </si>
  <si>
    <t>Materiales y Artículos de Construcción y de Reparación</t>
  </si>
  <si>
    <t>Materiales para construcción Minerales no Metálicos</t>
  </si>
  <si>
    <t>Materiales de construcción de concreto</t>
  </si>
  <si>
    <t>Materiales de construcción de cal y yeso</t>
  </si>
  <si>
    <t>Materiales de construcción de madera</t>
  </si>
  <si>
    <t>Material Eléctrico y Electronico</t>
  </si>
  <si>
    <t>Articulos Metálicos para la construcción</t>
  </si>
  <si>
    <t xml:space="preserve">Otros Materiales y artículos de construcción y reparación </t>
  </si>
  <si>
    <t>Productos Químicos, Farmacéuticos y de Laboratorio</t>
  </si>
  <si>
    <t>Sustancias quimicas</t>
  </si>
  <si>
    <t>Medicinas y Productos Farmacéuticos</t>
  </si>
  <si>
    <t>Materiales, Accesorios y Suministros de Laboratorio</t>
  </si>
  <si>
    <t>Fibras sintéticas, hules, plásticos y derivados</t>
  </si>
  <si>
    <t>Combustibles, Lubricantes y Aditivos</t>
  </si>
  <si>
    <t xml:space="preserve">Combustibles, lubricantes y aditivos </t>
  </si>
  <si>
    <t>Vestuario, Blancos, Prendas de Protección y Artículos Deportivos</t>
  </si>
  <si>
    <t>Vestuario y Uniformes</t>
  </si>
  <si>
    <t>Prendas de Seguridad y Protección Personal</t>
  </si>
  <si>
    <t>Articulos Deportivos</t>
  </si>
  <si>
    <t>Materiales y Suministros Para Seguridad</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</si>
  <si>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</si>
  <si>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</si>
  <si>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</si>
  <si>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</si>
  <si>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</si>
  <si>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</si>
  <si>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</si>
  <si>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Maquinaria y Otros Equipos</t>
  </si>
  <si>
    <t>SERVICIOS GENERALES</t>
  </si>
  <si>
    <t>Servicios Básicos</t>
  </si>
  <si>
    <t>Servicio de Energía Eléctrica</t>
  </si>
  <si>
    <t>Servicio de Gas</t>
  </si>
  <si>
    <t>Servicio de Agua</t>
  </si>
  <si>
    <t>Servicio de Telefonía Tradicional</t>
  </si>
  <si>
    <t>Servicio Telefonía Celular</t>
  </si>
  <si>
    <t>Servicio de Acceso a Internet, redes y preocesamiento de información</t>
  </si>
  <si>
    <t>Servicios Postal</t>
  </si>
  <si>
    <t>Servicios de Arrendamiento</t>
  </si>
  <si>
    <t>Arrendamiento de Edificios y Locales</t>
  </si>
  <si>
    <t>Arrendamiento de mobiliario y equipo de administración, educacional y recreativo</t>
  </si>
  <si>
    <t>Arrendamiento de maquinaria, otros equipos y herramienta</t>
  </si>
  <si>
    <t>Arrendamiento de activos intangibles</t>
  </si>
  <si>
    <t>Otros Arrendamientos</t>
  </si>
  <si>
    <t>Servicios Profesionales, Científicos, Técnicos y Otros Servicios</t>
  </si>
  <si>
    <t>Servicios legales</t>
  </si>
  <si>
    <t>Servicios de contabilidad, auditoría y relacionados</t>
  </si>
  <si>
    <t>Avaluos</t>
  </si>
  <si>
    <t>Servicios de consultoría administrativa, procesos, técnica y en TI</t>
  </si>
  <si>
    <t>Servicios de Capacitación</t>
  </si>
  <si>
    <t>Servicios de investigación científica y desarrollo</t>
  </si>
  <si>
    <t>Servicio de apoyo administrativo, traducción, fotocopiado e impresión</t>
  </si>
  <si>
    <t>Publicaciones Oficiales</t>
  </si>
  <si>
    <t>Servicios de Vigilancia</t>
  </si>
  <si>
    <t>Servicios Financieros, Bancarios y Comerciales</t>
  </si>
  <si>
    <t>Servicios Financieros y Bancarios</t>
  </si>
  <si>
    <t>Servicios de Recaudación, Traslado y Custodia de Valores</t>
  </si>
  <si>
    <t>Seguro de bienes patrimoniales</t>
  </si>
  <si>
    <t>Fletes y Maniobras</t>
  </si>
  <si>
    <t>Servicios de Instalación, Reparación, Mantenimiento y Conservación</t>
  </si>
  <si>
    <t>Conservación y Mantenimiento Menor de Inmuebles</t>
  </si>
  <si>
    <t>Instalación, reparación y mantenimiento  de mobiliario y equipo de administración</t>
  </si>
  <si>
    <t xml:space="preserve">Instalación, reparación y mantenimiento de equipos de cómputo y tecnologías de la información </t>
  </si>
  <si>
    <t>Reparación y mantenimiento de equipo de transporte</t>
  </si>
  <si>
    <t>Instalacion, reparación y mantenimiento de maquinaria, otros equipos y herramienta</t>
  </si>
  <si>
    <t>Instalacion, reparación y mantenimiento de infraestructura hidraulica</t>
  </si>
  <si>
    <t>Servicios de Limpieza y Manejo de Desechos</t>
  </si>
  <si>
    <t>Servicios de Jardinería y Fumigación</t>
  </si>
  <si>
    <t>Servicios de Comunicación Social y Publicidad.</t>
  </si>
  <si>
    <t>Elaboración e impresión de publicaciones oficiales y de información en general para difusión</t>
  </si>
  <si>
    <t>Servicios de la Industria Filmica, del Sonido y del Video</t>
  </si>
  <si>
    <t>Servicios de Traslado y Viáticos</t>
  </si>
  <si>
    <t>PASAJES AéREOS</t>
  </si>
  <si>
    <t>Pasajes Terrestres</t>
  </si>
  <si>
    <t>Viaticos en el país</t>
  </si>
  <si>
    <t>Otros Servicios de Traslado y Hospedaje</t>
  </si>
  <si>
    <t>Servicios Oficiales</t>
  </si>
  <si>
    <t>Gastos de ceremonial</t>
  </si>
  <si>
    <t>Gastos de Orden Social y Cultural</t>
  </si>
  <si>
    <t>Congresos y Convenciones</t>
  </si>
  <si>
    <t>Gastos de Representación</t>
  </si>
  <si>
    <t>Otros Servicios Generales</t>
  </si>
  <si>
    <t>Otros Impuestos y Derechos</t>
  </si>
  <si>
    <t>Otros gastos por responsabilidades</t>
  </si>
  <si>
    <t>Impuesto sobre nóminas</t>
  </si>
  <si>
    <t>TRANSFERENCIAS, ASIGNACIONES, SUBSIDIOS Y OTRAS AYUDAS</t>
  </si>
  <si>
    <t>Premios, estímulos y recompensas</t>
  </si>
  <si>
    <t>Becas</t>
  </si>
  <si>
    <t xml:space="preserve">BIENES MUEBLES, INMUEBLES E INTANGIBLES </t>
  </si>
  <si>
    <t>Mobiliario y Equipo de Administración</t>
  </si>
  <si>
    <t>Muebles de Oficina y Estantería</t>
  </si>
  <si>
    <t>Equipo de cómputo y tecnologías de la información</t>
  </si>
  <si>
    <t>Otros Mobiliarios y equipo de administración</t>
  </si>
  <si>
    <t>Mobiliario y Equipo Educacional y Recreativo</t>
  </si>
  <si>
    <t>Equipo e Instrumental Médico y de Laboratorio</t>
  </si>
  <si>
    <t>Instrumental médico y de laboratorio</t>
  </si>
  <si>
    <t>Vehículos y Equipo de Transporte</t>
  </si>
  <si>
    <t>Carrocerias y Remolques</t>
  </si>
  <si>
    <t>Otros equipos de transporte</t>
  </si>
  <si>
    <t>Equipo de Defensa y Seguridad</t>
  </si>
  <si>
    <t>Maquinaria, Otros Equipos y Herramientas</t>
  </si>
  <si>
    <t>Maquinaria y Equipo Industrial</t>
  </si>
  <si>
    <t>Maquinaria y Equipo de Construcción</t>
  </si>
  <si>
    <t>Sistema de aire acondicionado, calefacción y refrigeración industrial</t>
  </si>
  <si>
    <t>Equipo de Comunicación y Telecomunicación</t>
  </si>
  <si>
    <t>Equipos, aparatos y accesorios eléctricos</t>
  </si>
  <si>
    <t>Equipo de generación y distribución de energía eléctrica</t>
  </si>
  <si>
    <t>Herramientas y máquinas - herramienta</t>
  </si>
  <si>
    <t>Camara de Videoinspección</t>
  </si>
  <si>
    <t>Tracto Podadora</t>
  </si>
  <si>
    <t>Activos Biológicos</t>
  </si>
  <si>
    <t>Bienes Inmuebles</t>
  </si>
  <si>
    <t>Activos Intangibles</t>
  </si>
  <si>
    <t>Software</t>
  </si>
  <si>
    <t>Licencias informaticas e Intelectuales</t>
  </si>
  <si>
    <t>INVERSIÓN PÚBLICA</t>
  </si>
  <si>
    <t>Obra Pública en Bienes de Dominio Público</t>
  </si>
  <si>
    <t>Construcción de Obras para el Abastecimiento de Agua, en bienes de dominio público</t>
  </si>
  <si>
    <t xml:space="preserve">Obra Pública en Bienes  propio </t>
  </si>
  <si>
    <t>EDIFICACION NO HABITACIONAL</t>
  </si>
  <si>
    <t>Proyectos Productivos y Acciones de Fomento</t>
  </si>
  <si>
    <t>Estudios, formulación y evaluación de proyectos productivos no incluidos en conceptos anteriores de este capitulo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</si>
  <si>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</si>
  <si>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</si>
  <si>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</si>
  <si>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</si>
  <si>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</si>
  <si>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</si>
  <si>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</si>
  <si>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</si>
  <si>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Erogaciones complementarias</t>
  </si>
  <si>
    <t>PARTICIPACIONES Y APORTACIONES</t>
  </si>
  <si>
    <t>Convenios</t>
  </si>
  <si>
    <t>OTROS CONVENIOS</t>
  </si>
  <si>
    <t>Dirección de Administración y Finanzas (Presupuesto)</t>
  </si>
  <si>
    <t>https://www.sapas.gob.mx/wp-content/uploads/transparencia/CONTABLES-PRESUPESTALES/2024-2/Estados%20e%20Informes%20Presupuestales/Estado%20Anal%c3%adtico%20del%20Ejercicio%20del%20Presupuesto%20(Por%20Objeto%20del%20Gasto).pdf</t>
  </si>
  <si>
    <t>Se autorizado la adquisición de DIFUSORES DE BURBUJA fina tipo platillo y tubular de 9" y 2" para elevar el flujo de tratamiento hasta 100 lps , y evitar las sobrepresiones de aire que provoquen daños en la cabezales,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</si>
  <si>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Se autorizado cubrir la instalación de la red en las nuevas oficinas del SAPAS en la Tercera Sesión Ordinaria del Consejo Directivo celebradael dia 22 de marzo del 2024, se APRUEBA por UNANIMIDAD DE VOTOS de los presentes aprobar como acuerdo UNICO el DICTAMEN de la COMISIÓN DE HACIENDA de fecha 21 de marzo del 2024, con no. de acuerdo A.C.D. 009-III-2024.</t>
  </si>
  <si>
    <t>Difusión por radio, tv y otros medios de mensajes sobre programas y actividades gubernamentales</t>
  </si>
  <si>
    <t>Se autorizado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</si>
  <si>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la impresión de documentos, fotocopiado y engargolado del informe de actividades de la dirección general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</si>
  <si>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cubrir la instalación de la red en las nuevas oficinas del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</si>
  <si>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autorizado la adquisición de una TRACTO - PODADORA para podar terrenos de PTAR´S Y CARCAMOS de rebombeo,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</si>
  <si>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la Adquisición de un horno de microondas para el personal de PTAR´S</t>
  </si>
  <si>
    <t>Se autoriza la IMPLEMENTACIÓN del sistema de (TELEMETRIA) Para lectura remota de medidores a traves de la RED FIJA</t>
  </si>
  <si>
    <t>Se autoriza la IMPLEMENTACIÓN del sistema de (TELEMETRIA) Para lectura remota de medidores a traves de la RED FIJA, para automatizar las lecturas en tiempo real en el PARQUE IND</t>
  </si>
  <si>
    <t>Se autorizala adquisición de TABLET de uso rudo para la modernización y seguimiento de las ordenes de trabajo,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</si>
  <si>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el mantenimiento al edificio central y adecuaciones de las nuevas instalaciones para oficinas de SAPAS, en la Tercera Sesión Ordinaria del Consejo Directivo celebrada el dia 22 de marzo del 2024, se APRUEBA por UNANIMIDAD DE VOTOS de los presentes aprobar como acuerdo UNICO el DICTAMEN de la COMISIÓN DE HACIENDA de fecha 21 de marzo del 2024, con no. de acuerdo A.C.D. 009-III-2024.</t>
  </si>
  <si>
    <t>Se autorizo para adquisición de tepetate</t>
  </si>
  <si>
    <t>Se autorizo para adquisición de cemento para construcción de cuarto de herramientas y caseta con baño en cárcamo de rebombeo de PTAR´S</t>
  </si>
  <si>
    <t>Se autorizo para adquisición de bomba autocebable, banda superior e inferior de filtro banda y bomba de alta presión para PTAR´s</t>
  </si>
  <si>
    <t>Se autorizo para la adqusiición de medicamentos para el personal de PTAR´S</t>
  </si>
  <si>
    <t>Se autorizo para la contración del servicio de una GRUA para el pozo No. 22</t>
  </si>
  <si>
    <t>Se autorizo para la compra de aire acondicionado para diferentes areas del SAPAS</t>
  </si>
  <si>
    <t>Se autorizo la Adquisición de un refrigerador para el personal de PTAR´S y escalera par archivo general, ademas de ventiladores de pared para el área de atención usuarios</t>
  </si>
  <si>
    <t xml:space="preserve"> Se autoriza para la construcción del colector pluvial de la colonia México, vía i y los ángeles para descargar a rio Silao,  (tercera etapa y cuarta etapa ) tramo vía ff.cc y Para la construcción de colector pluvial del fraccionamiento el faro, para descargar en colector pluvial de santa clara de marines, tercera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</si>
</sst>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indexed="8"/>
      <name val="Calibri"/>
      <family val="2"/>
      <scheme val="minor"/>
    </font>
    <font>
      <b/>
      <sz val="11"/>
      <name val="Calibri"/>
      <family val="2"/>
      <scheme val="minor"/>
    </font>
    <font>
      <sz val="11"/>
      <name val="Calibri"/>
      <family val="2"/>
      <scheme val="minor"/>
    </font>
    <font>
      <b/>
      <sz val="11"/>
      <color rgb="FF000000"/>
      <name val="Calibri"/>
      <family val="2"/>
      <scheme val="minor"/>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43" fontId="4" fillId="0" borderId="0" applyFont="0" applyFill="0" applyBorder="0" applyAlignment="0" applyProtection="0"/>
    <xf numFmtId="0" fontId="1" fillId="0" borderId="0"/>
    <xf numFmtId="0" fontId="10" fillId="0" borderId="0" applyNumberFormat="0" applyFill="0" applyBorder="0" applyAlignment="0" applyProtection="0"/>
  </cellStyleXfs>
  <cellXfs count="41">
    <xf numFmtId="0" fontId="0" fillId="0" borderId="0" xfId="0"/>
    <xf numFmtId="0" fontId="3" fillId="3" borderId="1" xfId="0" applyFont="1" applyFill="1" applyBorder="1" applyAlignment="1">
      <alignment horizontal="center" wrapText="1"/>
    </xf>
    <xf numFmtId="0" fontId="0" fillId="0" borderId="0" xfId="0"/>
    <xf numFmtId="0" fontId="4" fillId="0" borderId="0" xfId="1" applyNumberFormat="1" applyFont="1" applyFill="1" applyAlignment="1">
      <alignment horizontal="center"/>
    </xf>
    <xf numFmtId="14" fontId="4" fillId="0" borderId="0" xfId="1" applyNumberFormat="1" applyFont="1" applyFill="1" applyAlignment="1"/>
    <xf numFmtId="0" fontId="5" fillId="0" borderId="0" xfId="1" applyNumberFormat="1" applyFont="1" applyFill="1"/>
    <xf numFmtId="43" fontId="6" fillId="0" borderId="2" xfId="1" applyFont="1" applyFill="1" applyBorder="1" applyAlignment="1" applyProtection="1">
      <alignment horizontal="left"/>
    </xf>
    <xf numFmtId="0" fontId="0" fillId="0" borderId="0" xfId="0" applyFont="1" applyFill="1"/>
    <xf numFmtId="0" fontId="5" fillId="0" borderId="0" xfId="0" applyFont="1" applyFill="1"/>
    <xf numFmtId="0" fontId="6" fillId="0" borderId="0" xfId="0" applyFont="1" applyFill="1" applyBorder="1" applyAlignment="1" applyProtection="1">
      <alignment horizontal="left"/>
    </xf>
    <xf numFmtId="0" fontId="7" fillId="0" borderId="0" xfId="0" applyFont="1" applyFill="1" applyBorder="1" applyAlignment="1" applyProtection="1">
      <alignment horizontal="left"/>
    </xf>
    <xf numFmtId="0" fontId="5" fillId="0" borderId="0" xfId="2" applyFont="1" applyFill="1" applyBorder="1" applyAlignment="1" applyProtection="1">
      <alignment horizontal="right"/>
    </xf>
    <xf numFmtId="0" fontId="4" fillId="0" borderId="0" xfId="2" applyFont="1" applyFill="1" applyBorder="1" applyAlignment="1" applyProtection="1">
      <alignment horizontal="right"/>
    </xf>
    <xf numFmtId="0" fontId="5" fillId="0" borderId="0" xfId="1" applyNumberFormat="1" applyFont="1" applyFill="1" applyAlignment="1">
      <alignment horizontal="right"/>
    </xf>
    <xf numFmtId="0" fontId="5" fillId="0" borderId="0" xfId="1" applyNumberFormat="1" applyFont="1" applyFill="1" applyBorder="1" applyAlignment="1" applyProtection="1">
      <alignment horizontal="right"/>
    </xf>
    <xf numFmtId="43" fontId="6" fillId="0" borderId="0" xfId="1" applyFont="1" applyFill="1" applyBorder="1" applyAlignment="1" applyProtection="1">
      <alignment horizontal="left"/>
    </xf>
    <xf numFmtId="0" fontId="0" fillId="0" borderId="0" xfId="0" applyFont="1" applyFill="1" applyAlignment="1">
      <alignment horizontal="right"/>
    </xf>
    <xf numFmtId="0" fontId="5" fillId="0" borderId="0" xfId="0" applyFont="1" applyFill="1" applyBorder="1"/>
    <xf numFmtId="0" fontId="0" fillId="0" borderId="0" xfId="0" applyFont="1" applyFill="1" applyBorder="1"/>
    <xf numFmtId="0" fontId="0" fillId="0" borderId="0" xfId="0" applyFill="1" applyBorder="1" applyAlignment="1">
      <alignment horizontal="left" vertical="top"/>
    </xf>
    <xf numFmtId="0" fontId="5" fillId="0" borderId="0" xfId="0" applyFont="1" applyFill="1" applyAlignment="1">
      <alignment horizontal="right"/>
    </xf>
    <xf numFmtId="0" fontId="8" fillId="0" borderId="0" xfId="0" applyFont="1" applyFill="1" applyBorder="1"/>
    <xf numFmtId="0" fontId="5" fillId="0" borderId="0" xfId="1" applyNumberFormat="1" applyFont="1" applyFill="1" applyBorder="1"/>
    <xf numFmtId="0" fontId="6" fillId="0" borderId="0" xfId="1" applyNumberFormat="1" applyFont="1" applyFill="1" applyBorder="1" applyAlignment="1" applyProtection="1">
      <alignment horizontal="left"/>
    </xf>
    <xf numFmtId="0" fontId="8" fillId="0" borderId="0" xfId="0" applyFont="1" applyFill="1"/>
    <xf numFmtId="2" fontId="9" fillId="0" borderId="0" xfId="1" applyNumberFormat="1" applyFont="1" applyFill="1" applyBorder="1"/>
    <xf numFmtId="2" fontId="7" fillId="0" borderId="0" xfId="1" applyNumberFormat="1" applyFont="1" applyFill="1"/>
    <xf numFmtId="0" fontId="5" fillId="0" borderId="0" xfId="0" applyFont="1"/>
    <xf numFmtId="2" fontId="0" fillId="0" borderId="0" xfId="1" applyNumberFormat="1" applyFont="1" applyFill="1"/>
    <xf numFmtId="2" fontId="5" fillId="0" borderId="0" xfId="0" applyNumberFormat="1" applyFont="1"/>
    <xf numFmtId="2" fontId="0" fillId="0" borderId="0" xfId="0" applyNumberFormat="1" applyFont="1" applyFill="1"/>
    <xf numFmtId="2" fontId="0" fillId="0" borderId="0" xfId="0" applyNumberFormat="1"/>
    <xf numFmtId="2" fontId="4" fillId="0" borderId="0" xfId="1" applyNumberFormat="1" applyFont="1" applyFill="1"/>
    <xf numFmtId="0" fontId="0" fillId="0" borderId="0" xfId="0"/>
    <xf numFmtId="43" fontId="10" fillId="0" borderId="0" xfId="3" applyNumberFormat="1" applyFill="1"/>
    <xf numFmtId="14" fontId="0" fillId="0" borderId="0" xfId="0" applyNumberFormat="1"/>
    <xf numFmtId="0" fontId="0" fillId="0" borderId="0" xfId="0"/>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7" Type="http://schemas.openxmlformats.org/officeDocument/2006/relationships/printerSettings" Target="../printerSettings/printerSettings1.bin"/><Relationship Id="rId17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2"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2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4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6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1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3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8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5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7"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38"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59"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03"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24"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70"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9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45"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66"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 Id="rId1" Type="http://schemas.openxmlformats.org/officeDocument/2006/relationships/hyperlink" Target="https://www.sapas.gob.mx/wp-content/uploads/transparencia/CONTABLES-PRESUPESTALES/2024-2/Estados%20e%20Informes%20Presupuestales/Estado%20Anal%c3%adtico%20del%20Ejercicio%20del%20Presupuesto%20(Por%20Objeto%20del%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tabSelected="1" topLeftCell="A166" zoomScale="90" zoomScaleNormal="90" workbookViewId="0">
      <selection activeCell="A184" sqref="A184:Q523"/>
    </sheetView>
  </sheetViews>
  <sheetFormatPr baseColWidth="10" defaultColWidth="9.140625" defaultRowHeight="15" x14ac:dyDescent="0.25"/>
  <cols>
    <col min="1" max="1" width="8" bestFit="1" customWidth="1"/>
    <col min="2" max="2" width="36.42578125" bestFit="1" customWidth="1"/>
    <col min="3" max="3" width="38.5703125" hidden="1" customWidth="1"/>
    <col min="4" max="4" width="57" hidden="1" customWidth="1"/>
    <col min="5" max="5" width="58" hidden="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38" t="s">
        <v>1</v>
      </c>
      <c r="B2" s="39"/>
      <c r="C2" s="39"/>
      <c r="D2" s="38" t="s">
        <v>2</v>
      </c>
      <c r="E2" s="39"/>
      <c r="F2" s="39"/>
      <c r="G2" s="38" t="s">
        <v>3</v>
      </c>
      <c r="H2" s="39"/>
      <c r="I2" s="39"/>
    </row>
    <row r="3" spans="1:18" x14ac:dyDescent="0.25">
      <c r="A3" s="40" t="s">
        <v>4</v>
      </c>
      <c r="B3" s="39"/>
      <c r="C3" s="39"/>
      <c r="D3" s="40" t="s">
        <v>5</v>
      </c>
      <c r="E3" s="39"/>
      <c r="F3" s="39"/>
      <c r="G3" s="40" t="s">
        <v>6</v>
      </c>
      <c r="H3" s="39"/>
      <c r="I3" s="3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8" t="s">
        <v>32</v>
      </c>
      <c r="B6" s="39"/>
      <c r="C6" s="39"/>
      <c r="D6" s="39"/>
      <c r="E6" s="39"/>
      <c r="F6" s="39"/>
      <c r="G6" s="39"/>
      <c r="H6" s="39"/>
      <c r="I6" s="39"/>
      <c r="J6" s="39"/>
      <c r="K6" s="39"/>
      <c r="L6" s="39"/>
      <c r="M6" s="39"/>
      <c r="N6" s="39"/>
      <c r="O6" s="39"/>
      <c r="P6" s="39"/>
      <c r="Q6" s="39"/>
      <c r="R6" s="3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2024</v>
      </c>
      <c r="B8" s="4">
        <v>45383</v>
      </c>
      <c r="C8" s="4">
        <v>45473</v>
      </c>
      <c r="D8" s="5">
        <v>1000</v>
      </c>
      <c r="E8" s="5">
        <v>1000</v>
      </c>
      <c r="F8" s="5">
        <v>1000</v>
      </c>
      <c r="G8" s="6" t="s">
        <v>51</v>
      </c>
      <c r="H8" s="27">
        <f>H9+H13+H16+H23+H28+H34+H36</f>
        <v>76151887.469999999</v>
      </c>
      <c r="I8" s="27">
        <f t="shared" ref="I8:M8" si="0">I9+I13+I16+I23+I28+I34+I36</f>
        <v>76151887.469999999</v>
      </c>
      <c r="J8" s="27">
        <f t="shared" si="0"/>
        <v>76024377.469999999</v>
      </c>
      <c r="K8" s="29">
        <f t="shared" si="0"/>
        <v>32429213.200000003</v>
      </c>
      <c r="L8" s="29">
        <f t="shared" si="0"/>
        <v>32429213.200000003</v>
      </c>
      <c r="M8" s="29">
        <f t="shared" si="0"/>
        <v>32429213.200000003</v>
      </c>
      <c r="O8" s="34" t="s">
        <v>226</v>
      </c>
      <c r="P8" s="33" t="s">
        <v>225</v>
      </c>
      <c r="Q8" s="35">
        <v>45503</v>
      </c>
    </row>
    <row r="9" spans="1:18" x14ac:dyDescent="0.25">
      <c r="A9" s="3">
        <v>2024</v>
      </c>
      <c r="B9" s="4">
        <v>45383</v>
      </c>
      <c r="C9" s="4">
        <v>45473</v>
      </c>
      <c r="D9" s="7">
        <v>1000</v>
      </c>
      <c r="E9" s="8">
        <v>1100</v>
      </c>
      <c r="F9" s="8">
        <v>1100</v>
      </c>
      <c r="G9" s="9" t="s">
        <v>52</v>
      </c>
      <c r="H9" s="29">
        <f>SUM(H10:H12)</f>
        <v>46084925.229999997</v>
      </c>
      <c r="I9" s="29">
        <f t="shared" ref="I9:M9" si="1">SUM(I10:I12)</f>
        <v>46084925.229999997</v>
      </c>
      <c r="J9" s="29">
        <f t="shared" si="1"/>
        <v>46084925.229999997</v>
      </c>
      <c r="K9" s="29">
        <f t="shared" si="1"/>
        <v>21880786.210000001</v>
      </c>
      <c r="L9" s="29">
        <f t="shared" si="1"/>
        <v>21880786.210000001</v>
      </c>
      <c r="M9" s="29">
        <f t="shared" si="1"/>
        <v>21880786.210000001</v>
      </c>
      <c r="O9" s="34" t="s">
        <v>226</v>
      </c>
      <c r="P9" s="33" t="s">
        <v>225</v>
      </c>
      <c r="Q9" s="35">
        <v>45503</v>
      </c>
    </row>
    <row r="10" spans="1:18" x14ac:dyDescent="0.25">
      <c r="A10" s="3">
        <v>2024</v>
      </c>
      <c r="B10" s="4">
        <v>45383</v>
      </c>
      <c r="C10" s="4">
        <v>45473</v>
      </c>
      <c r="D10" s="7">
        <v>1000</v>
      </c>
      <c r="E10" s="7">
        <v>1100</v>
      </c>
      <c r="F10" s="7">
        <v>1111</v>
      </c>
      <c r="G10" s="7" t="s">
        <v>53</v>
      </c>
      <c r="H10" s="25">
        <v>2816315.94</v>
      </c>
      <c r="I10" s="25">
        <v>2816315.94</v>
      </c>
      <c r="J10" s="31">
        <v>2816315.94</v>
      </c>
      <c r="K10" s="31">
        <v>1248980.75</v>
      </c>
      <c r="L10" s="31">
        <v>1248980.75</v>
      </c>
      <c r="M10" s="31">
        <v>1248980.75</v>
      </c>
      <c r="O10" s="34" t="s">
        <v>226</v>
      </c>
      <c r="P10" s="33" t="s">
        <v>225</v>
      </c>
      <c r="Q10" s="35">
        <v>45503</v>
      </c>
    </row>
    <row r="11" spans="1:18" x14ac:dyDescent="0.25">
      <c r="A11" s="3">
        <v>2024</v>
      </c>
      <c r="B11" s="4">
        <v>45383</v>
      </c>
      <c r="C11" s="4">
        <v>45473</v>
      </c>
      <c r="D11" s="7">
        <v>1000</v>
      </c>
      <c r="E11" s="7">
        <v>1100</v>
      </c>
      <c r="F11" s="7">
        <v>1131</v>
      </c>
      <c r="G11" s="7" t="s">
        <v>54</v>
      </c>
      <c r="H11" s="26">
        <v>33256600.469999999</v>
      </c>
      <c r="I11" s="26">
        <v>33256600.469999999</v>
      </c>
      <c r="J11" s="31">
        <v>33256600.469999999</v>
      </c>
      <c r="K11" s="31">
        <v>16552481.359999999</v>
      </c>
      <c r="L11" s="31">
        <v>16552481.359999999</v>
      </c>
      <c r="M11" s="31">
        <v>16552481.359999999</v>
      </c>
      <c r="O11" s="34" t="s">
        <v>226</v>
      </c>
      <c r="P11" s="33" t="s">
        <v>225</v>
      </c>
      <c r="Q11" s="35">
        <v>45503</v>
      </c>
    </row>
    <row r="12" spans="1:18" x14ac:dyDescent="0.25">
      <c r="A12" s="3">
        <v>2024</v>
      </c>
      <c r="B12" s="4">
        <v>45383</v>
      </c>
      <c r="C12" s="4">
        <v>45473</v>
      </c>
      <c r="D12" s="7">
        <v>1000</v>
      </c>
      <c r="E12" s="7">
        <v>1100</v>
      </c>
      <c r="F12" s="7">
        <v>1132</v>
      </c>
      <c r="G12" s="7" t="s">
        <v>55</v>
      </c>
      <c r="H12" s="26">
        <v>10012008.82</v>
      </c>
      <c r="I12" s="26">
        <v>10012008.82</v>
      </c>
      <c r="J12" s="31">
        <v>10012008.82</v>
      </c>
      <c r="K12" s="31">
        <v>4079324.1</v>
      </c>
      <c r="L12" s="31">
        <v>4079324.1</v>
      </c>
      <c r="M12" s="31">
        <v>4079324.1</v>
      </c>
      <c r="O12" s="34" t="s">
        <v>226</v>
      </c>
      <c r="P12" s="33" t="s">
        <v>225</v>
      </c>
      <c r="Q12" s="35">
        <v>45503</v>
      </c>
    </row>
    <row r="13" spans="1:18" x14ac:dyDescent="0.25">
      <c r="A13" s="3">
        <v>2024</v>
      </c>
      <c r="B13" s="4">
        <v>45383</v>
      </c>
      <c r="C13" s="4">
        <v>45473</v>
      </c>
      <c r="D13" s="7">
        <v>1000</v>
      </c>
      <c r="E13" s="8">
        <v>1200</v>
      </c>
      <c r="F13" s="8">
        <v>1200</v>
      </c>
      <c r="G13" s="9" t="s">
        <v>56</v>
      </c>
      <c r="H13" s="29">
        <f>SUM(H14:H15)</f>
        <v>1336714.77</v>
      </c>
      <c r="I13" s="29">
        <f t="shared" ref="I13:L13" si="2">SUM(I14:I15)</f>
        <v>1336714.77</v>
      </c>
      <c r="J13" s="29">
        <f t="shared" si="2"/>
        <v>1336714.77</v>
      </c>
      <c r="K13" s="29">
        <f t="shared" si="2"/>
        <v>48395.7</v>
      </c>
      <c r="L13" s="29">
        <f t="shared" si="2"/>
        <v>48395.7</v>
      </c>
      <c r="M13" s="29">
        <f>SUM(M14:M15)</f>
        <v>48395.7</v>
      </c>
      <c r="O13" s="34" t="s">
        <v>226</v>
      </c>
      <c r="P13" s="33" t="s">
        <v>225</v>
      </c>
      <c r="Q13" s="35">
        <v>45503</v>
      </c>
    </row>
    <row r="14" spans="1:18" x14ac:dyDescent="0.25">
      <c r="A14" s="3">
        <v>2024</v>
      </c>
      <c r="B14" s="4">
        <v>45383</v>
      </c>
      <c r="C14" s="4">
        <v>45473</v>
      </c>
      <c r="D14" s="7">
        <v>1000</v>
      </c>
      <c r="E14" s="7">
        <v>1200</v>
      </c>
      <c r="F14" s="7">
        <v>1211</v>
      </c>
      <c r="G14" s="10" t="s">
        <v>57</v>
      </c>
      <c r="H14" s="26">
        <v>668357.38</v>
      </c>
      <c r="I14" s="26">
        <v>668357.38</v>
      </c>
      <c r="J14" s="31">
        <v>668357.38</v>
      </c>
      <c r="K14" s="31">
        <v>48395.7</v>
      </c>
      <c r="L14" s="31">
        <v>48395.7</v>
      </c>
      <c r="M14" s="31">
        <v>48395.7</v>
      </c>
      <c r="O14" s="34" t="s">
        <v>226</v>
      </c>
      <c r="P14" s="33" t="s">
        <v>225</v>
      </c>
      <c r="Q14" s="35">
        <v>45503</v>
      </c>
    </row>
    <row r="15" spans="1:18" x14ac:dyDescent="0.25">
      <c r="A15" s="3">
        <v>2024</v>
      </c>
      <c r="B15" s="4">
        <v>45383</v>
      </c>
      <c r="C15" s="4">
        <v>45473</v>
      </c>
      <c r="D15" s="7">
        <v>1000</v>
      </c>
      <c r="E15" s="7">
        <v>1200</v>
      </c>
      <c r="F15" s="7">
        <v>1221</v>
      </c>
      <c r="G15" s="7" t="s">
        <v>58</v>
      </c>
      <c r="H15" s="25">
        <v>668357.39</v>
      </c>
      <c r="I15" s="25">
        <v>668357.39</v>
      </c>
      <c r="J15" s="31">
        <v>668357.39</v>
      </c>
      <c r="K15" s="31">
        <v>0</v>
      </c>
      <c r="L15" s="31">
        <v>0</v>
      </c>
      <c r="M15" s="31">
        <v>0</v>
      </c>
      <c r="O15" s="34" t="s">
        <v>226</v>
      </c>
      <c r="P15" s="33" t="s">
        <v>225</v>
      </c>
      <c r="Q15" s="35">
        <v>45503</v>
      </c>
    </row>
    <row r="16" spans="1:18" x14ac:dyDescent="0.25">
      <c r="A16" s="3">
        <v>2024</v>
      </c>
      <c r="B16" s="4">
        <v>45383</v>
      </c>
      <c r="C16" s="4">
        <v>45473</v>
      </c>
      <c r="D16" s="7">
        <v>1000</v>
      </c>
      <c r="E16" s="8">
        <v>1300</v>
      </c>
      <c r="F16" s="8">
        <v>1300</v>
      </c>
      <c r="G16" s="9" t="s">
        <v>59</v>
      </c>
      <c r="H16" s="29">
        <f>SUM(H17:H22)</f>
        <v>7913255.0300000012</v>
      </c>
      <c r="I16" s="29">
        <f t="shared" ref="I16:M16" si="3">SUM(I17:I22)</f>
        <v>7913255.0300000012</v>
      </c>
      <c r="J16" s="29">
        <f t="shared" si="3"/>
        <v>7913255.0299999993</v>
      </c>
      <c r="K16" s="29">
        <f t="shared" si="3"/>
        <v>1177474.3500000001</v>
      </c>
      <c r="L16" s="29">
        <f t="shared" si="3"/>
        <v>1177474.3500000001</v>
      </c>
      <c r="M16" s="29">
        <f t="shared" si="3"/>
        <v>1177474.3500000001</v>
      </c>
      <c r="O16" s="34" t="s">
        <v>226</v>
      </c>
      <c r="P16" s="33" t="s">
        <v>225</v>
      </c>
      <c r="Q16" s="35">
        <v>45503</v>
      </c>
    </row>
    <row r="17" spans="1:17" x14ac:dyDescent="0.25">
      <c r="A17" s="3">
        <v>2024</v>
      </c>
      <c r="B17" s="4">
        <v>45383</v>
      </c>
      <c r="C17" s="4">
        <v>45473</v>
      </c>
      <c r="D17" s="7">
        <v>1000</v>
      </c>
      <c r="E17" s="7">
        <v>1300</v>
      </c>
      <c r="F17" s="7">
        <v>1311</v>
      </c>
      <c r="G17" s="7" t="s">
        <v>60</v>
      </c>
      <c r="H17" s="25">
        <v>979050</v>
      </c>
      <c r="I17" s="25">
        <v>979050</v>
      </c>
      <c r="J17" s="31">
        <v>979050</v>
      </c>
      <c r="K17" s="31">
        <v>401500</v>
      </c>
      <c r="L17" s="31">
        <v>401500</v>
      </c>
      <c r="M17" s="31">
        <v>401500</v>
      </c>
      <c r="O17" s="34" t="s">
        <v>226</v>
      </c>
      <c r="P17" s="33" t="s">
        <v>225</v>
      </c>
      <c r="Q17" s="35">
        <v>45503</v>
      </c>
    </row>
    <row r="18" spans="1:17" x14ac:dyDescent="0.25">
      <c r="A18" s="3">
        <v>2024</v>
      </c>
      <c r="B18" s="4">
        <v>45383</v>
      </c>
      <c r="C18" s="4">
        <v>45473</v>
      </c>
      <c r="D18" s="7">
        <v>1000</v>
      </c>
      <c r="E18" s="7">
        <v>1300</v>
      </c>
      <c r="F18" s="7">
        <v>1312</v>
      </c>
      <c r="G18" s="7" t="s">
        <v>61</v>
      </c>
      <c r="H18" s="28">
        <v>0</v>
      </c>
      <c r="I18" s="28">
        <v>0</v>
      </c>
      <c r="J18" s="31">
        <v>0</v>
      </c>
      <c r="K18" s="31">
        <v>0</v>
      </c>
      <c r="L18" s="31">
        <v>0</v>
      </c>
      <c r="M18" s="31">
        <v>0</v>
      </c>
      <c r="O18" s="34" t="s">
        <v>226</v>
      </c>
      <c r="P18" s="33" t="s">
        <v>225</v>
      </c>
      <c r="Q18" s="35">
        <v>45503</v>
      </c>
    </row>
    <row r="19" spans="1:17" x14ac:dyDescent="0.25">
      <c r="A19" s="3">
        <v>2024</v>
      </c>
      <c r="B19" s="4">
        <v>45383</v>
      </c>
      <c r="C19" s="4">
        <v>45473</v>
      </c>
      <c r="D19" s="7">
        <v>1000</v>
      </c>
      <c r="E19" s="7">
        <v>1300</v>
      </c>
      <c r="F19" s="7">
        <v>1321</v>
      </c>
      <c r="G19" s="7" t="s">
        <v>62</v>
      </c>
      <c r="H19" s="26">
        <v>1067482.17</v>
      </c>
      <c r="I19" s="26">
        <v>1067482.17</v>
      </c>
      <c r="J19" s="31">
        <v>1067482.17</v>
      </c>
      <c r="K19" s="31">
        <v>477770.34</v>
      </c>
      <c r="L19" s="31">
        <v>477770.34</v>
      </c>
      <c r="M19" s="31">
        <v>477770.34</v>
      </c>
      <c r="O19" s="34" t="s">
        <v>226</v>
      </c>
      <c r="P19" s="33" t="s">
        <v>225</v>
      </c>
      <c r="Q19" s="35">
        <v>45503</v>
      </c>
    </row>
    <row r="20" spans="1:17" x14ac:dyDescent="0.25">
      <c r="A20" s="3">
        <v>2024</v>
      </c>
      <c r="B20" s="4">
        <v>45383</v>
      </c>
      <c r="C20" s="4">
        <v>45473</v>
      </c>
      <c r="D20" s="7">
        <v>1000</v>
      </c>
      <c r="E20" s="7">
        <v>1300</v>
      </c>
      <c r="F20" s="7">
        <v>1322</v>
      </c>
      <c r="G20" s="7" t="s">
        <v>63</v>
      </c>
      <c r="H20" s="25">
        <v>17824.75</v>
      </c>
      <c r="I20" s="25">
        <v>17824.75</v>
      </c>
      <c r="J20" s="31">
        <v>17824.75</v>
      </c>
      <c r="K20" s="31">
        <v>1463.87</v>
      </c>
      <c r="L20" s="31">
        <v>1463.87</v>
      </c>
      <c r="M20" s="31">
        <v>1463.87</v>
      </c>
      <c r="O20" s="34" t="s">
        <v>226</v>
      </c>
      <c r="P20" s="33" t="s">
        <v>225</v>
      </c>
      <c r="Q20" s="35">
        <v>45503</v>
      </c>
    </row>
    <row r="21" spans="1:17" x14ac:dyDescent="0.25">
      <c r="A21" s="3">
        <v>2024</v>
      </c>
      <c r="B21" s="4">
        <v>45383</v>
      </c>
      <c r="C21" s="4">
        <v>45473</v>
      </c>
      <c r="D21" s="7">
        <v>1000</v>
      </c>
      <c r="E21" s="7">
        <v>1300</v>
      </c>
      <c r="F21" s="7">
        <v>1323</v>
      </c>
      <c r="G21" s="7" t="s">
        <v>64</v>
      </c>
      <c r="H21" s="25">
        <v>5574628.9700000016</v>
      </c>
      <c r="I21" s="25">
        <v>5574628.9700000016</v>
      </c>
      <c r="J21" s="31">
        <v>5574628.9699999997</v>
      </c>
      <c r="K21" s="31">
        <v>19103.86</v>
      </c>
      <c r="L21" s="31">
        <v>19103.86</v>
      </c>
      <c r="M21" s="31">
        <v>19103.86</v>
      </c>
      <c r="O21" s="34" t="s">
        <v>226</v>
      </c>
      <c r="P21" s="33" t="s">
        <v>225</v>
      </c>
      <c r="Q21" s="35">
        <v>45503</v>
      </c>
    </row>
    <row r="22" spans="1:17" x14ac:dyDescent="0.25">
      <c r="A22" s="3">
        <v>2024</v>
      </c>
      <c r="B22" s="4">
        <v>45383</v>
      </c>
      <c r="C22" s="4">
        <v>45473</v>
      </c>
      <c r="D22" s="7">
        <v>1000</v>
      </c>
      <c r="E22" s="7">
        <v>1300</v>
      </c>
      <c r="F22" s="7">
        <v>1331</v>
      </c>
      <c r="G22" s="7" t="s">
        <v>65</v>
      </c>
      <c r="H22" s="26">
        <v>274269.14</v>
      </c>
      <c r="I22" s="26">
        <v>274269.14</v>
      </c>
      <c r="J22" s="31">
        <v>274269.14</v>
      </c>
      <c r="K22" s="31">
        <v>277636.28000000003</v>
      </c>
      <c r="L22" s="31">
        <v>277636.28000000003</v>
      </c>
      <c r="M22" s="31">
        <v>277636.28000000003</v>
      </c>
      <c r="O22" s="34" t="s">
        <v>226</v>
      </c>
      <c r="P22" s="33" t="s">
        <v>225</v>
      </c>
      <c r="Q22" s="35">
        <v>45503</v>
      </c>
    </row>
    <row r="23" spans="1:17" x14ac:dyDescent="0.25">
      <c r="A23" s="3">
        <v>2024</v>
      </c>
      <c r="B23" s="4">
        <v>45383</v>
      </c>
      <c r="C23" s="4">
        <v>45473</v>
      </c>
      <c r="D23" s="7">
        <v>1000</v>
      </c>
      <c r="E23" s="8">
        <v>1400</v>
      </c>
      <c r="F23" s="8">
        <v>1400</v>
      </c>
      <c r="G23" s="9" t="s">
        <v>66</v>
      </c>
      <c r="H23" s="29">
        <f>SUM(H24:H27)</f>
        <v>10908429.790000001</v>
      </c>
      <c r="I23" s="29">
        <f t="shared" ref="I23:M23" si="4">SUM(I24:I27)</f>
        <v>10908429.790000001</v>
      </c>
      <c r="J23" s="29">
        <f t="shared" si="4"/>
        <v>10780919.789999999</v>
      </c>
      <c r="K23" s="29">
        <f t="shared" si="4"/>
        <v>4997090.21</v>
      </c>
      <c r="L23" s="29">
        <f t="shared" si="4"/>
        <v>4997090.21</v>
      </c>
      <c r="M23" s="29">
        <f t="shared" si="4"/>
        <v>4997090.21</v>
      </c>
      <c r="O23" s="34" t="s">
        <v>226</v>
      </c>
      <c r="P23" s="33" t="s">
        <v>225</v>
      </c>
      <c r="Q23" s="35">
        <v>45503</v>
      </c>
    </row>
    <row r="24" spans="1:17" x14ac:dyDescent="0.25">
      <c r="A24" s="3">
        <v>2024</v>
      </c>
      <c r="B24" s="4">
        <v>45383</v>
      </c>
      <c r="C24" s="4">
        <v>45473</v>
      </c>
      <c r="D24" s="7">
        <v>1000</v>
      </c>
      <c r="E24" s="7">
        <v>1400</v>
      </c>
      <c r="F24" s="7">
        <v>1413</v>
      </c>
      <c r="G24" s="7" t="s">
        <v>67</v>
      </c>
      <c r="H24" s="31">
        <v>4701824.5000000009</v>
      </c>
      <c r="I24" s="31">
        <v>4701824.5000000009</v>
      </c>
      <c r="J24" s="31">
        <v>4701824.5</v>
      </c>
      <c r="K24" s="31">
        <v>2096355.9</v>
      </c>
      <c r="L24" s="31">
        <v>2096355.9</v>
      </c>
      <c r="M24" s="31">
        <v>2096355.9</v>
      </c>
      <c r="O24" s="34" t="s">
        <v>226</v>
      </c>
      <c r="P24" s="33" t="s">
        <v>225</v>
      </c>
      <c r="Q24" s="35">
        <v>45503</v>
      </c>
    </row>
    <row r="25" spans="1:17" x14ac:dyDescent="0.25">
      <c r="A25" s="3">
        <v>2024</v>
      </c>
      <c r="B25" s="4">
        <v>45383</v>
      </c>
      <c r="C25" s="4">
        <v>45473</v>
      </c>
      <c r="D25" s="7">
        <v>1000</v>
      </c>
      <c r="E25" s="7">
        <v>1400</v>
      </c>
      <c r="F25" s="7">
        <v>1421</v>
      </c>
      <c r="G25" s="7" t="s">
        <v>68</v>
      </c>
      <c r="H25" s="31">
        <v>2496373.25</v>
      </c>
      <c r="I25" s="31">
        <v>2496373.25</v>
      </c>
      <c r="J25" s="31">
        <v>2496373.25</v>
      </c>
      <c r="K25" s="31">
        <v>1195294.76</v>
      </c>
      <c r="L25" s="31">
        <v>1195294.76</v>
      </c>
      <c r="M25" s="31">
        <v>1195294.76</v>
      </c>
      <c r="O25" s="34" t="s">
        <v>226</v>
      </c>
      <c r="P25" s="33" t="s">
        <v>225</v>
      </c>
      <c r="Q25" s="35">
        <v>45503</v>
      </c>
    </row>
    <row r="26" spans="1:17" x14ac:dyDescent="0.25">
      <c r="A26" s="3">
        <v>2024</v>
      </c>
      <c r="B26" s="4">
        <v>45383</v>
      </c>
      <c r="C26" s="4">
        <v>45473</v>
      </c>
      <c r="D26" s="7">
        <v>1000</v>
      </c>
      <c r="E26" s="7">
        <v>1400</v>
      </c>
      <c r="F26" s="7">
        <v>1431</v>
      </c>
      <c r="G26" s="7" t="s">
        <v>69</v>
      </c>
      <c r="H26" s="31">
        <v>3582722.04</v>
      </c>
      <c r="I26" s="31">
        <v>3582722.04</v>
      </c>
      <c r="J26" s="31">
        <v>3582722.04</v>
      </c>
      <c r="K26" s="31">
        <v>1705439.55</v>
      </c>
      <c r="L26" s="31">
        <v>1705439.55</v>
      </c>
      <c r="M26" s="31">
        <v>1705439.55</v>
      </c>
      <c r="O26" s="34" t="s">
        <v>226</v>
      </c>
      <c r="P26" s="33" t="s">
        <v>225</v>
      </c>
      <c r="Q26" s="35">
        <v>45503</v>
      </c>
    </row>
    <row r="27" spans="1:17" x14ac:dyDescent="0.25">
      <c r="A27" s="3">
        <v>2024</v>
      </c>
      <c r="B27" s="4">
        <v>45383</v>
      </c>
      <c r="C27" s="4">
        <v>45473</v>
      </c>
      <c r="D27" s="7">
        <v>1000</v>
      </c>
      <c r="E27" s="7">
        <v>1400</v>
      </c>
      <c r="F27" s="7">
        <v>1441</v>
      </c>
      <c r="G27" s="7" t="s">
        <v>70</v>
      </c>
      <c r="H27" s="31">
        <v>127510</v>
      </c>
      <c r="I27" s="31">
        <v>127510</v>
      </c>
      <c r="J27" s="31">
        <v>0</v>
      </c>
      <c r="K27" s="31">
        <v>0</v>
      </c>
      <c r="L27" s="31">
        <v>0</v>
      </c>
      <c r="M27" s="31">
        <v>0</v>
      </c>
      <c r="O27" s="34" t="s">
        <v>226</v>
      </c>
      <c r="P27" s="33" t="s">
        <v>225</v>
      </c>
      <c r="Q27" s="35">
        <v>45503</v>
      </c>
    </row>
    <row r="28" spans="1:17" x14ac:dyDescent="0.25">
      <c r="A28" s="3">
        <v>2024</v>
      </c>
      <c r="B28" s="4">
        <v>45383</v>
      </c>
      <c r="C28" s="4">
        <v>45473</v>
      </c>
      <c r="D28" s="7">
        <v>1000</v>
      </c>
      <c r="E28" s="11">
        <v>1500</v>
      </c>
      <c r="F28" s="11">
        <v>1500</v>
      </c>
      <c r="G28" s="9" t="s">
        <v>71</v>
      </c>
      <c r="H28" s="29">
        <f>SUM(H29:H33)</f>
        <v>9908562.6500000004</v>
      </c>
      <c r="I28" s="29">
        <f t="shared" ref="I28:M28" si="5">SUM(I29:I33)</f>
        <v>9908562.6500000004</v>
      </c>
      <c r="J28" s="29">
        <f t="shared" si="5"/>
        <v>9908562.6500000004</v>
      </c>
      <c r="K28" s="29">
        <f t="shared" si="5"/>
        <v>4325466.7300000004</v>
      </c>
      <c r="L28" s="29">
        <f t="shared" si="5"/>
        <v>4325466.7300000004</v>
      </c>
      <c r="M28" s="29">
        <f t="shared" si="5"/>
        <v>4325466.7300000004</v>
      </c>
      <c r="O28" s="34" t="s">
        <v>226</v>
      </c>
      <c r="P28" s="33" t="s">
        <v>225</v>
      </c>
      <c r="Q28" s="35">
        <v>45503</v>
      </c>
    </row>
    <row r="29" spans="1:17" x14ac:dyDescent="0.25">
      <c r="A29" s="3">
        <v>2024</v>
      </c>
      <c r="B29" s="4">
        <v>45383</v>
      </c>
      <c r="C29" s="4">
        <v>45473</v>
      </c>
      <c r="D29" s="7">
        <v>1000</v>
      </c>
      <c r="E29" s="12">
        <v>1500</v>
      </c>
      <c r="F29" s="7">
        <v>1511</v>
      </c>
      <c r="G29" s="7" t="s">
        <v>72</v>
      </c>
      <c r="H29" s="31">
        <v>3028802.6400000006</v>
      </c>
      <c r="I29" s="31">
        <v>3028802.6400000006</v>
      </c>
      <c r="J29" s="31">
        <v>3028802.64</v>
      </c>
      <c r="K29" s="31">
        <v>1429998.87</v>
      </c>
      <c r="L29" s="31">
        <v>1429998.87</v>
      </c>
      <c r="M29" s="31">
        <v>1429998.87</v>
      </c>
      <c r="O29" s="34" t="s">
        <v>226</v>
      </c>
      <c r="P29" s="33" t="s">
        <v>225</v>
      </c>
      <c r="Q29" s="35">
        <v>45503</v>
      </c>
    </row>
    <row r="30" spans="1:17" x14ac:dyDescent="0.25">
      <c r="A30" s="3">
        <v>2024</v>
      </c>
      <c r="B30" s="4">
        <v>45383</v>
      </c>
      <c r="C30" s="4">
        <v>45473</v>
      </c>
      <c r="D30" s="7">
        <v>1000</v>
      </c>
      <c r="E30" s="12">
        <v>1500</v>
      </c>
      <c r="F30" s="7">
        <v>1522</v>
      </c>
      <c r="G30" s="7" t="s">
        <v>73</v>
      </c>
      <c r="H30" s="31">
        <v>0</v>
      </c>
      <c r="I30" s="31">
        <v>0</v>
      </c>
      <c r="J30" s="31">
        <v>0</v>
      </c>
      <c r="K30" s="31">
        <v>0</v>
      </c>
      <c r="L30" s="31">
        <v>0</v>
      </c>
      <c r="M30" s="31">
        <v>0</v>
      </c>
      <c r="O30" s="34" t="s">
        <v>226</v>
      </c>
      <c r="P30" s="33" t="s">
        <v>225</v>
      </c>
      <c r="Q30" s="35">
        <v>45503</v>
      </c>
    </row>
    <row r="31" spans="1:17" x14ac:dyDescent="0.25">
      <c r="A31" s="3">
        <v>2024</v>
      </c>
      <c r="B31" s="4">
        <v>45383</v>
      </c>
      <c r="C31" s="4">
        <v>45473</v>
      </c>
      <c r="D31" s="7">
        <v>1000</v>
      </c>
      <c r="E31" s="12">
        <v>1500</v>
      </c>
      <c r="F31" s="7">
        <v>1541</v>
      </c>
      <c r="G31" s="7" t="s">
        <v>74</v>
      </c>
      <c r="H31" s="31">
        <v>6047760.0099999998</v>
      </c>
      <c r="I31" s="31">
        <v>6047760.0099999998</v>
      </c>
      <c r="J31" s="31">
        <v>6047760.0099999998</v>
      </c>
      <c r="K31" s="31">
        <v>2452667.86</v>
      </c>
      <c r="L31" s="31">
        <v>2452667.86</v>
      </c>
      <c r="M31" s="31">
        <v>2452667.86</v>
      </c>
      <c r="O31" s="34" t="s">
        <v>226</v>
      </c>
      <c r="P31" s="33" t="s">
        <v>225</v>
      </c>
      <c r="Q31" s="35">
        <v>45503</v>
      </c>
    </row>
    <row r="32" spans="1:17" x14ac:dyDescent="0.25">
      <c r="A32" s="3">
        <v>2024</v>
      </c>
      <c r="B32" s="4">
        <v>45383</v>
      </c>
      <c r="C32" s="4">
        <v>45473</v>
      </c>
      <c r="D32" s="7">
        <v>1000</v>
      </c>
      <c r="E32" s="12">
        <v>1500</v>
      </c>
      <c r="F32" s="7">
        <v>1542</v>
      </c>
      <c r="G32" s="7" t="s">
        <v>75</v>
      </c>
      <c r="H32" s="31">
        <v>0</v>
      </c>
      <c r="I32" s="31">
        <v>0</v>
      </c>
      <c r="J32" s="31">
        <v>0</v>
      </c>
      <c r="K32" s="31">
        <v>0</v>
      </c>
      <c r="L32" s="31">
        <v>0</v>
      </c>
      <c r="M32" s="31">
        <v>0</v>
      </c>
      <c r="O32" s="34" t="s">
        <v>226</v>
      </c>
      <c r="P32" s="33" t="s">
        <v>225</v>
      </c>
      <c r="Q32" s="35">
        <v>45503</v>
      </c>
    </row>
    <row r="33" spans="1:17" x14ac:dyDescent="0.25">
      <c r="A33" s="3">
        <v>2024</v>
      </c>
      <c r="B33" s="4">
        <v>45383</v>
      </c>
      <c r="C33" s="4">
        <v>45473</v>
      </c>
      <c r="D33" s="7">
        <v>1000</v>
      </c>
      <c r="E33" s="12">
        <v>1500</v>
      </c>
      <c r="F33" s="7">
        <v>1591</v>
      </c>
      <c r="G33" s="7" t="s">
        <v>76</v>
      </c>
      <c r="H33" s="31">
        <v>832000</v>
      </c>
      <c r="I33" s="31">
        <v>832000</v>
      </c>
      <c r="J33" s="31">
        <v>832000</v>
      </c>
      <c r="K33" s="31">
        <v>442800</v>
      </c>
      <c r="L33" s="31">
        <v>442800</v>
      </c>
      <c r="M33" s="31">
        <v>442800</v>
      </c>
      <c r="O33" s="34" t="s">
        <v>226</v>
      </c>
      <c r="P33" s="33" t="s">
        <v>225</v>
      </c>
      <c r="Q33" s="35">
        <v>45503</v>
      </c>
    </row>
    <row r="34" spans="1:17" x14ac:dyDescent="0.25">
      <c r="A34" s="3">
        <v>2024</v>
      </c>
      <c r="B34" s="4">
        <v>45383</v>
      </c>
      <c r="C34" s="4">
        <v>45473</v>
      </c>
      <c r="D34" s="7">
        <v>1000</v>
      </c>
      <c r="E34" s="11">
        <v>1600</v>
      </c>
      <c r="F34" s="11">
        <v>1600</v>
      </c>
      <c r="G34" s="9" t="s">
        <v>77</v>
      </c>
      <c r="H34" s="29">
        <f>SUM(G35)</f>
        <v>0</v>
      </c>
      <c r="I34" s="29">
        <f t="shared" ref="I34:L34" si="6">SUM(H35)</f>
        <v>0</v>
      </c>
      <c r="J34" s="29">
        <f t="shared" si="6"/>
        <v>0</v>
      </c>
      <c r="K34" s="29">
        <f>SUM(J35)</f>
        <v>0</v>
      </c>
      <c r="L34" s="29">
        <f t="shared" si="6"/>
        <v>0</v>
      </c>
      <c r="M34" s="29">
        <f>SUM(L35)</f>
        <v>0</v>
      </c>
      <c r="O34" s="34" t="s">
        <v>226</v>
      </c>
      <c r="P34" s="33" t="s">
        <v>225</v>
      </c>
      <c r="Q34" s="35">
        <v>45503</v>
      </c>
    </row>
    <row r="35" spans="1:17" x14ac:dyDescent="0.25">
      <c r="A35" s="3">
        <v>2024</v>
      </c>
      <c r="B35" s="4">
        <v>45383</v>
      </c>
      <c r="C35" s="4">
        <v>45473</v>
      </c>
      <c r="D35" s="7">
        <v>1000</v>
      </c>
      <c r="E35" s="12">
        <v>1600</v>
      </c>
      <c r="F35" s="7">
        <v>1611</v>
      </c>
      <c r="G35" s="7" t="s">
        <v>78</v>
      </c>
      <c r="H35" s="30">
        <v>0</v>
      </c>
      <c r="I35" s="30">
        <v>0</v>
      </c>
      <c r="J35" s="31">
        <v>0</v>
      </c>
      <c r="K35" s="31">
        <v>0</v>
      </c>
      <c r="L35" s="31">
        <v>0</v>
      </c>
      <c r="M35" s="31">
        <v>0</v>
      </c>
      <c r="O35" s="34" t="s">
        <v>226</v>
      </c>
      <c r="P35" s="33" t="s">
        <v>225</v>
      </c>
      <c r="Q35" s="35">
        <v>45503</v>
      </c>
    </row>
    <row r="36" spans="1:17" x14ac:dyDescent="0.25">
      <c r="A36" s="3">
        <v>2024</v>
      </c>
      <c r="B36" s="4">
        <v>45383</v>
      </c>
      <c r="C36" s="4">
        <v>45473</v>
      </c>
      <c r="D36" s="7">
        <v>1000</v>
      </c>
      <c r="E36" s="11">
        <v>1700</v>
      </c>
      <c r="F36" s="11">
        <v>1700</v>
      </c>
      <c r="G36" s="9" t="s">
        <v>79</v>
      </c>
      <c r="H36" s="29">
        <f>SUM(H37)</f>
        <v>0</v>
      </c>
      <c r="I36" s="29">
        <f t="shared" ref="I36:M36" si="7">SUM(I37)</f>
        <v>0</v>
      </c>
      <c r="J36" s="29">
        <f t="shared" si="7"/>
        <v>0</v>
      </c>
      <c r="K36" s="29">
        <f t="shared" si="7"/>
        <v>0</v>
      </c>
      <c r="L36" s="29">
        <f t="shared" si="7"/>
        <v>0</v>
      </c>
      <c r="M36" s="29">
        <f t="shared" si="7"/>
        <v>0</v>
      </c>
      <c r="O36" s="34" t="s">
        <v>226</v>
      </c>
      <c r="P36" s="33" t="s">
        <v>225</v>
      </c>
      <c r="Q36" s="35">
        <v>45503</v>
      </c>
    </row>
    <row r="37" spans="1:17" x14ac:dyDescent="0.25">
      <c r="A37" s="3">
        <v>2024</v>
      </c>
      <c r="B37" s="4">
        <v>45383</v>
      </c>
      <c r="C37" s="4">
        <v>45473</v>
      </c>
      <c r="D37" s="7">
        <v>1000</v>
      </c>
      <c r="E37" s="12">
        <v>1700</v>
      </c>
      <c r="F37" s="7">
        <v>1711</v>
      </c>
      <c r="G37" s="7" t="s">
        <v>80</v>
      </c>
      <c r="H37" s="30">
        <v>0</v>
      </c>
      <c r="I37" s="30">
        <v>0</v>
      </c>
      <c r="J37" s="31">
        <v>0</v>
      </c>
      <c r="K37" s="31">
        <v>0</v>
      </c>
      <c r="L37" s="31">
        <v>0</v>
      </c>
      <c r="M37" s="31">
        <v>0</v>
      </c>
      <c r="O37" s="34" t="s">
        <v>226</v>
      </c>
      <c r="P37" s="33" t="s">
        <v>225</v>
      </c>
      <c r="Q37" s="35">
        <v>45503</v>
      </c>
    </row>
    <row r="38" spans="1:17" x14ac:dyDescent="0.25">
      <c r="A38" s="3">
        <v>2024</v>
      </c>
      <c r="B38" s="4">
        <v>45383</v>
      </c>
      <c r="C38" s="4">
        <v>45473</v>
      </c>
      <c r="D38" s="13">
        <v>2000</v>
      </c>
      <c r="E38" s="13">
        <v>2000</v>
      </c>
      <c r="F38" s="14">
        <v>2000</v>
      </c>
      <c r="G38" s="15" t="s">
        <v>81</v>
      </c>
      <c r="H38" s="29">
        <f>H39+H44+H48+H49+H57+H62+H64+H68+H69</f>
        <v>14143635.239999998</v>
      </c>
      <c r="I38" s="29">
        <f t="shared" ref="I38:M38" si="8">I39+I44+I48+I49+I57+I62+I64+I68+I69</f>
        <v>16048854.529999999</v>
      </c>
      <c r="J38" s="29">
        <f t="shared" si="8"/>
        <v>7045705.3300000001</v>
      </c>
      <c r="K38" s="29">
        <f t="shared" si="8"/>
        <v>6636032.2400000002</v>
      </c>
      <c r="L38" s="29">
        <f t="shared" si="8"/>
        <v>6636032.2400000002</v>
      </c>
      <c r="M38" s="29">
        <f t="shared" si="8"/>
        <v>6541526.1400000006</v>
      </c>
      <c r="N38" s="2"/>
      <c r="O38" s="34" t="s">
        <v>226</v>
      </c>
      <c r="P38" s="33" t="s">
        <v>225</v>
      </c>
      <c r="Q38" s="35">
        <v>45503</v>
      </c>
    </row>
    <row r="39" spans="1:17" x14ac:dyDescent="0.25">
      <c r="A39" s="3">
        <v>2024</v>
      </c>
      <c r="B39" s="4">
        <v>45383</v>
      </c>
      <c r="C39" s="4">
        <v>45473</v>
      </c>
      <c r="D39" s="16">
        <v>2000</v>
      </c>
      <c r="E39" s="17">
        <v>2100</v>
      </c>
      <c r="F39" s="17">
        <v>2100</v>
      </c>
      <c r="G39" s="9" t="s">
        <v>82</v>
      </c>
      <c r="H39" s="29">
        <f>SUM(H40:H43)</f>
        <v>1586238.7799999998</v>
      </c>
      <c r="I39" s="29">
        <f t="shared" ref="I39:M39" si="9">SUM(I40:I43)</f>
        <v>1497810.29</v>
      </c>
      <c r="J39" s="29">
        <f t="shared" si="9"/>
        <v>604602.87</v>
      </c>
      <c r="K39" s="29">
        <f t="shared" si="9"/>
        <v>604602.86</v>
      </c>
      <c r="L39" s="29">
        <f t="shared" si="9"/>
        <v>604602.86</v>
      </c>
      <c r="M39" s="29">
        <f t="shared" si="9"/>
        <v>602126.32000000007</v>
      </c>
      <c r="N39" s="2"/>
      <c r="O39" s="34" t="s">
        <v>226</v>
      </c>
      <c r="P39" s="33" t="s">
        <v>225</v>
      </c>
      <c r="Q39" s="35">
        <v>45503</v>
      </c>
    </row>
    <row r="40" spans="1:17" x14ac:dyDescent="0.25">
      <c r="A40" s="3">
        <v>2024</v>
      </c>
      <c r="B40" s="4">
        <v>45383</v>
      </c>
      <c r="C40" s="4">
        <v>45473</v>
      </c>
      <c r="D40" s="16">
        <v>2000</v>
      </c>
      <c r="E40" s="18">
        <v>2100</v>
      </c>
      <c r="F40" s="12">
        <v>2111</v>
      </c>
      <c r="G40" s="10" t="s">
        <v>83</v>
      </c>
      <c r="H40" s="25">
        <v>474990.7</v>
      </c>
      <c r="I40" s="31">
        <v>439161.21</v>
      </c>
      <c r="J40" s="31">
        <v>169131.45</v>
      </c>
      <c r="K40" s="31">
        <v>169131.44</v>
      </c>
      <c r="L40" s="31">
        <v>169131.44</v>
      </c>
      <c r="M40" s="31">
        <v>166711.41</v>
      </c>
      <c r="O40" s="34" t="s">
        <v>226</v>
      </c>
      <c r="P40" s="33" t="s">
        <v>225</v>
      </c>
      <c r="Q40" s="35">
        <v>45503</v>
      </c>
    </row>
    <row r="41" spans="1:17" x14ac:dyDescent="0.25">
      <c r="A41" s="3">
        <v>2024</v>
      </c>
      <c r="B41" s="4">
        <v>45383</v>
      </c>
      <c r="C41" s="4">
        <v>45473</v>
      </c>
      <c r="D41" s="16">
        <v>2000</v>
      </c>
      <c r="E41" s="18">
        <v>2100</v>
      </c>
      <c r="F41" s="12">
        <v>2141</v>
      </c>
      <c r="G41" s="10" t="s">
        <v>84</v>
      </c>
      <c r="H41" s="25">
        <v>450701.45999999996</v>
      </c>
      <c r="I41" s="31">
        <v>450701.46</v>
      </c>
      <c r="J41" s="31">
        <v>65411.42</v>
      </c>
      <c r="K41" s="31">
        <v>65411.42</v>
      </c>
      <c r="L41" s="31">
        <v>65411.42</v>
      </c>
      <c r="M41" s="31">
        <v>65354.91</v>
      </c>
      <c r="O41" s="34" t="s">
        <v>226</v>
      </c>
      <c r="P41" s="33" t="s">
        <v>225</v>
      </c>
      <c r="Q41" s="35">
        <v>45503</v>
      </c>
    </row>
    <row r="42" spans="1:17" x14ac:dyDescent="0.25">
      <c r="A42" s="3">
        <v>2024</v>
      </c>
      <c r="B42" s="4">
        <v>45383</v>
      </c>
      <c r="C42" s="4">
        <v>45473</v>
      </c>
      <c r="D42" s="16">
        <v>2000</v>
      </c>
      <c r="E42" s="18">
        <v>2100</v>
      </c>
      <c r="F42" s="12">
        <v>2151</v>
      </c>
      <c r="G42" s="10" t="s">
        <v>85</v>
      </c>
      <c r="H42" s="26">
        <v>392000</v>
      </c>
      <c r="I42" s="31">
        <v>392000</v>
      </c>
      <c r="J42" s="31">
        <v>257940</v>
      </c>
      <c r="K42" s="31">
        <v>257940</v>
      </c>
      <c r="L42" s="31">
        <v>257940</v>
      </c>
      <c r="M42" s="31">
        <v>257940</v>
      </c>
      <c r="O42" s="34" t="s">
        <v>226</v>
      </c>
      <c r="P42" s="33" t="s">
        <v>225</v>
      </c>
      <c r="Q42" s="35">
        <v>45503</v>
      </c>
    </row>
    <row r="43" spans="1:17" x14ac:dyDescent="0.25">
      <c r="A43" s="3">
        <v>2024</v>
      </c>
      <c r="B43" s="4">
        <v>45383</v>
      </c>
      <c r="C43" s="4">
        <v>45473</v>
      </c>
      <c r="D43" s="16">
        <v>2000</v>
      </c>
      <c r="E43" s="18">
        <v>2100</v>
      </c>
      <c r="F43" s="12">
        <v>2161</v>
      </c>
      <c r="G43" s="10" t="s">
        <v>86</v>
      </c>
      <c r="H43" s="26">
        <v>268546.62</v>
      </c>
      <c r="I43" s="31">
        <v>215947.62</v>
      </c>
      <c r="J43" s="31">
        <v>112120</v>
      </c>
      <c r="K43" s="31">
        <v>112120</v>
      </c>
      <c r="L43" s="31">
        <v>112120</v>
      </c>
      <c r="M43" s="31">
        <v>112120</v>
      </c>
      <c r="N43" t="s">
        <v>238</v>
      </c>
      <c r="O43" s="34" t="s">
        <v>226</v>
      </c>
      <c r="P43" s="33" t="s">
        <v>225</v>
      </c>
      <c r="Q43" s="35">
        <v>45503</v>
      </c>
    </row>
    <row r="44" spans="1:17" x14ac:dyDescent="0.25">
      <c r="A44" s="3">
        <v>2024</v>
      </c>
      <c r="B44" s="4">
        <v>45383</v>
      </c>
      <c r="C44" s="4">
        <v>45473</v>
      </c>
      <c r="D44" s="16">
        <v>2000</v>
      </c>
      <c r="E44" s="11">
        <v>2200</v>
      </c>
      <c r="F44" s="11">
        <v>2200</v>
      </c>
      <c r="G44" s="9" t="s">
        <v>87</v>
      </c>
      <c r="H44" s="29">
        <f>SUM(H45:H47)</f>
        <v>455699.11</v>
      </c>
      <c r="I44" s="29">
        <f t="shared" ref="I44:M44" si="10">SUM(I45:I47)</f>
        <v>458699.11</v>
      </c>
      <c r="J44" s="29">
        <f t="shared" si="10"/>
        <v>124134.98000000001</v>
      </c>
      <c r="K44" s="29">
        <f t="shared" si="10"/>
        <v>124134.98000000001</v>
      </c>
      <c r="L44" s="29">
        <f t="shared" si="10"/>
        <v>124134.98000000001</v>
      </c>
      <c r="M44" s="29">
        <f t="shared" si="10"/>
        <v>124134.98000000001</v>
      </c>
      <c r="O44" s="34" t="s">
        <v>226</v>
      </c>
      <c r="P44" s="33" t="s">
        <v>225</v>
      </c>
      <c r="Q44" s="35">
        <v>45503</v>
      </c>
    </row>
    <row r="45" spans="1:17" x14ac:dyDescent="0.25">
      <c r="A45" s="3">
        <v>2024</v>
      </c>
      <c r="B45" s="4">
        <v>45383</v>
      </c>
      <c r="C45" s="4">
        <v>45473</v>
      </c>
      <c r="D45" s="16">
        <v>2000</v>
      </c>
      <c r="E45" s="12">
        <v>2200</v>
      </c>
      <c r="F45" s="7">
        <v>2212</v>
      </c>
      <c r="G45" s="7" t="s">
        <v>88</v>
      </c>
      <c r="H45" s="26">
        <v>337699.11</v>
      </c>
      <c r="I45" s="31">
        <v>337699.11</v>
      </c>
      <c r="J45" s="31">
        <v>72436.58</v>
      </c>
      <c r="K45" s="31">
        <v>72436.58</v>
      </c>
      <c r="L45" s="31">
        <v>72436.58</v>
      </c>
      <c r="M45" s="31">
        <v>72436.58</v>
      </c>
      <c r="O45" s="34" t="s">
        <v>226</v>
      </c>
      <c r="P45" s="33" t="s">
        <v>225</v>
      </c>
      <c r="Q45" s="35">
        <v>45503</v>
      </c>
    </row>
    <row r="46" spans="1:17" x14ac:dyDescent="0.25">
      <c r="A46" s="3">
        <v>2024</v>
      </c>
      <c r="B46" s="4">
        <v>45383</v>
      </c>
      <c r="C46" s="4">
        <v>45473</v>
      </c>
      <c r="D46" s="16">
        <v>2000</v>
      </c>
      <c r="E46" s="12">
        <v>2200</v>
      </c>
      <c r="F46" s="7">
        <v>2221</v>
      </c>
      <c r="G46" s="7" t="s">
        <v>89</v>
      </c>
      <c r="H46" s="26">
        <v>96000</v>
      </c>
      <c r="I46" s="31">
        <v>96000</v>
      </c>
      <c r="J46" s="31">
        <v>46948.4</v>
      </c>
      <c r="K46" s="31">
        <v>46948.4</v>
      </c>
      <c r="L46" s="31">
        <v>46948.4</v>
      </c>
      <c r="M46" s="31">
        <v>46948.4</v>
      </c>
      <c r="O46" s="34" t="s">
        <v>226</v>
      </c>
      <c r="P46" s="33" t="s">
        <v>225</v>
      </c>
      <c r="Q46" s="35">
        <v>45503</v>
      </c>
    </row>
    <row r="47" spans="1:17" x14ac:dyDescent="0.25">
      <c r="A47" s="3">
        <v>2024</v>
      </c>
      <c r="B47" s="4">
        <v>45383</v>
      </c>
      <c r="C47" s="4">
        <v>45473</v>
      </c>
      <c r="D47" s="16">
        <v>2000</v>
      </c>
      <c r="E47" s="12">
        <v>2200</v>
      </c>
      <c r="F47" s="7">
        <v>2231</v>
      </c>
      <c r="G47" s="7" t="s">
        <v>90</v>
      </c>
      <c r="H47" s="25">
        <v>22000</v>
      </c>
      <c r="I47" s="31">
        <v>25000</v>
      </c>
      <c r="J47" s="31">
        <v>4750</v>
      </c>
      <c r="K47" s="31">
        <v>4750</v>
      </c>
      <c r="L47" s="31">
        <v>4750</v>
      </c>
      <c r="M47" s="31">
        <v>4750</v>
      </c>
      <c r="N47" t="s">
        <v>234</v>
      </c>
      <c r="O47" s="34" t="s">
        <v>226</v>
      </c>
      <c r="P47" s="33" t="s">
        <v>225</v>
      </c>
      <c r="Q47" s="35">
        <v>45503</v>
      </c>
    </row>
    <row r="48" spans="1:17" x14ac:dyDescent="0.25">
      <c r="A48" s="3">
        <v>2024</v>
      </c>
      <c r="B48" s="4">
        <v>45383</v>
      </c>
      <c r="C48" s="4">
        <v>45473</v>
      </c>
      <c r="D48" s="16">
        <v>2000</v>
      </c>
      <c r="E48" s="17">
        <v>2300</v>
      </c>
      <c r="F48" s="17">
        <v>2300</v>
      </c>
      <c r="G48" s="9" t="s">
        <v>91</v>
      </c>
      <c r="H48" s="29">
        <v>0</v>
      </c>
      <c r="I48" s="29">
        <v>0</v>
      </c>
      <c r="J48" s="29">
        <v>0</v>
      </c>
      <c r="K48" s="29">
        <v>0</v>
      </c>
      <c r="L48" s="29">
        <v>0</v>
      </c>
      <c r="M48" s="29">
        <v>0</v>
      </c>
      <c r="O48" s="34" t="s">
        <v>226</v>
      </c>
      <c r="P48" s="33" t="s">
        <v>225</v>
      </c>
      <c r="Q48" s="35">
        <v>45503</v>
      </c>
    </row>
    <row r="49" spans="1:17" x14ac:dyDescent="0.25">
      <c r="A49" s="3">
        <v>2024</v>
      </c>
      <c r="B49" s="4">
        <v>45383</v>
      </c>
      <c r="C49" s="4">
        <v>45473</v>
      </c>
      <c r="D49" s="16">
        <v>2000</v>
      </c>
      <c r="E49" s="8">
        <v>2400</v>
      </c>
      <c r="F49" s="8">
        <v>2400</v>
      </c>
      <c r="G49" s="9" t="s">
        <v>92</v>
      </c>
      <c r="H49" s="29">
        <f>SUM(H50:H56)</f>
        <v>4378958.9800000004</v>
      </c>
      <c r="I49" s="29">
        <f t="shared" ref="I49:M49" si="11">SUM(I50:I56)</f>
        <v>5406949.7800000003</v>
      </c>
      <c r="J49" s="29">
        <f t="shared" si="11"/>
        <v>2996528.85</v>
      </c>
      <c r="K49" s="29">
        <f t="shared" si="11"/>
        <v>2946510.9</v>
      </c>
      <c r="L49" s="29">
        <f t="shared" si="11"/>
        <v>2946510.9</v>
      </c>
      <c r="M49" s="29">
        <f t="shared" si="11"/>
        <v>2925750.66</v>
      </c>
      <c r="O49" s="34" t="s">
        <v>226</v>
      </c>
      <c r="P49" s="33" t="s">
        <v>225</v>
      </c>
      <c r="Q49" s="35">
        <v>45503</v>
      </c>
    </row>
    <row r="50" spans="1:17" x14ac:dyDescent="0.25">
      <c r="A50" s="3">
        <v>2024</v>
      </c>
      <c r="B50" s="4">
        <v>45383</v>
      </c>
      <c r="C50" s="4">
        <v>45473</v>
      </c>
      <c r="D50" s="16">
        <v>2000</v>
      </c>
      <c r="E50" s="7">
        <v>2400</v>
      </c>
      <c r="F50" s="7">
        <v>2411</v>
      </c>
      <c r="G50" s="7" t="s">
        <v>93</v>
      </c>
      <c r="H50" s="26">
        <v>308590</v>
      </c>
      <c r="I50" s="31">
        <v>483590</v>
      </c>
      <c r="J50" s="31">
        <v>342975</v>
      </c>
      <c r="K50" s="31">
        <v>342975</v>
      </c>
      <c r="L50" s="31">
        <v>342975</v>
      </c>
      <c r="M50" s="31">
        <v>342975</v>
      </c>
      <c r="N50" s="36" t="s">
        <v>239</v>
      </c>
      <c r="O50" s="34" t="s">
        <v>226</v>
      </c>
      <c r="P50" s="33" t="s">
        <v>225</v>
      </c>
      <c r="Q50" s="35">
        <v>45503</v>
      </c>
    </row>
    <row r="51" spans="1:17" x14ac:dyDescent="0.25">
      <c r="A51" s="3">
        <v>2024</v>
      </c>
      <c r="B51" s="4">
        <v>45383</v>
      </c>
      <c r="C51" s="4">
        <v>45473</v>
      </c>
      <c r="D51" s="16">
        <v>2000</v>
      </c>
      <c r="E51" s="7">
        <v>2400</v>
      </c>
      <c r="F51" s="7">
        <v>2421</v>
      </c>
      <c r="G51" s="7" t="s">
        <v>94</v>
      </c>
      <c r="H51" s="26">
        <v>380476</v>
      </c>
      <c r="I51" s="31">
        <v>374376</v>
      </c>
      <c r="J51" s="31">
        <v>157038.76</v>
      </c>
      <c r="K51" s="31">
        <v>157038.74</v>
      </c>
      <c r="L51" s="31">
        <v>157038.74</v>
      </c>
      <c r="M51" s="31">
        <v>157038.74</v>
      </c>
      <c r="N51" s="36" t="s">
        <v>240</v>
      </c>
      <c r="O51" s="34" t="s">
        <v>226</v>
      </c>
      <c r="P51" s="33" t="s">
        <v>225</v>
      </c>
      <c r="Q51" s="35">
        <v>45503</v>
      </c>
    </row>
    <row r="52" spans="1:17" x14ac:dyDescent="0.25">
      <c r="A52" s="3">
        <v>2024</v>
      </c>
      <c r="B52" s="4">
        <v>45383</v>
      </c>
      <c r="C52" s="4">
        <v>45473</v>
      </c>
      <c r="D52" s="16">
        <v>2000</v>
      </c>
      <c r="E52" s="7">
        <v>2400</v>
      </c>
      <c r="F52" s="7">
        <v>2431</v>
      </c>
      <c r="G52" s="7" t="s">
        <v>95</v>
      </c>
      <c r="H52" s="26">
        <v>15080</v>
      </c>
      <c r="I52" s="31">
        <v>15080</v>
      </c>
      <c r="J52" s="31">
        <v>422.41</v>
      </c>
      <c r="K52" s="31">
        <v>422.41</v>
      </c>
      <c r="L52" s="31">
        <v>422.41</v>
      </c>
      <c r="M52" s="31">
        <v>422.41</v>
      </c>
      <c r="O52" s="34" t="s">
        <v>226</v>
      </c>
      <c r="P52" s="33" t="s">
        <v>225</v>
      </c>
      <c r="Q52" s="35">
        <v>45503</v>
      </c>
    </row>
    <row r="53" spans="1:17" x14ac:dyDescent="0.25">
      <c r="A53" s="3">
        <v>2024</v>
      </c>
      <c r="B53" s="4">
        <v>45383</v>
      </c>
      <c r="C53" s="4">
        <v>45473</v>
      </c>
      <c r="D53" s="16">
        <v>2000</v>
      </c>
      <c r="E53" s="7">
        <v>2400</v>
      </c>
      <c r="F53" s="7">
        <v>2441</v>
      </c>
      <c r="G53" s="7" t="s">
        <v>96</v>
      </c>
      <c r="H53" s="25">
        <v>34000</v>
      </c>
      <c r="I53" s="31">
        <v>34000</v>
      </c>
      <c r="J53" s="31">
        <v>8555</v>
      </c>
      <c r="K53" s="31">
        <v>8555</v>
      </c>
      <c r="L53" s="31">
        <v>8555</v>
      </c>
      <c r="M53" s="31">
        <v>8555</v>
      </c>
      <c r="O53" s="34" t="s">
        <v>226</v>
      </c>
      <c r="P53" s="33" t="s">
        <v>225</v>
      </c>
      <c r="Q53" s="35">
        <v>45503</v>
      </c>
    </row>
    <row r="54" spans="1:17" x14ac:dyDescent="0.25">
      <c r="A54" s="3">
        <v>2024</v>
      </c>
      <c r="B54" s="4">
        <v>45383</v>
      </c>
      <c r="C54" s="4">
        <v>45473</v>
      </c>
      <c r="D54" s="16">
        <v>2000</v>
      </c>
      <c r="E54" s="7">
        <v>2400</v>
      </c>
      <c r="F54" s="7">
        <v>2461</v>
      </c>
      <c r="G54" s="7" t="s">
        <v>97</v>
      </c>
      <c r="H54" s="25">
        <v>623074</v>
      </c>
      <c r="I54" s="31">
        <v>963794</v>
      </c>
      <c r="J54" s="31">
        <v>451869.79</v>
      </c>
      <c r="K54" s="31">
        <v>451869.79</v>
      </c>
      <c r="L54" s="31">
        <v>451869.79</v>
      </c>
      <c r="M54" s="31">
        <v>449857.29</v>
      </c>
      <c r="N54" s="36" t="s">
        <v>236</v>
      </c>
      <c r="O54" s="34" t="s">
        <v>226</v>
      </c>
      <c r="P54" s="33" t="s">
        <v>225</v>
      </c>
      <c r="Q54" s="35">
        <v>45503</v>
      </c>
    </row>
    <row r="55" spans="1:17" x14ac:dyDescent="0.25">
      <c r="A55" s="3">
        <v>2024</v>
      </c>
      <c r="B55" s="4">
        <v>45383</v>
      </c>
      <c r="C55" s="4">
        <v>45473</v>
      </c>
      <c r="D55" s="16">
        <v>2000</v>
      </c>
      <c r="E55" s="7">
        <v>2400</v>
      </c>
      <c r="F55" s="7">
        <v>2471</v>
      </c>
      <c r="G55" s="7" t="s">
        <v>98</v>
      </c>
      <c r="H55" s="26">
        <v>296869.68</v>
      </c>
      <c r="I55" s="31">
        <v>271869.68</v>
      </c>
      <c r="J55" s="31">
        <v>71987.41</v>
      </c>
      <c r="K55" s="31">
        <v>71469.960000000006</v>
      </c>
      <c r="L55" s="31">
        <v>71469.960000000006</v>
      </c>
      <c r="M55" s="31">
        <v>71469.960000000006</v>
      </c>
      <c r="O55" s="34" t="s">
        <v>226</v>
      </c>
      <c r="P55" s="33" t="s">
        <v>225</v>
      </c>
      <c r="Q55" s="35">
        <v>45503</v>
      </c>
    </row>
    <row r="56" spans="1:17" x14ac:dyDescent="0.25">
      <c r="A56" s="3">
        <v>2024</v>
      </c>
      <c r="B56" s="4">
        <v>45383</v>
      </c>
      <c r="C56" s="4">
        <v>45473</v>
      </c>
      <c r="D56" s="16">
        <v>2000</v>
      </c>
      <c r="E56" s="7">
        <v>2400</v>
      </c>
      <c r="F56" s="7">
        <v>2491</v>
      </c>
      <c r="G56" s="7" t="s">
        <v>99</v>
      </c>
      <c r="H56" s="26">
        <v>2720869.3000000003</v>
      </c>
      <c r="I56" s="31">
        <v>3264240.1</v>
      </c>
      <c r="J56" s="31">
        <v>1963680.48</v>
      </c>
      <c r="K56" s="31">
        <v>1914180</v>
      </c>
      <c r="L56" s="31">
        <v>1914180</v>
      </c>
      <c r="M56" s="31">
        <v>1895432.26</v>
      </c>
      <c r="N56" t="s">
        <v>230</v>
      </c>
      <c r="O56" s="34" t="s">
        <v>226</v>
      </c>
      <c r="P56" s="33" t="s">
        <v>225</v>
      </c>
      <c r="Q56" s="35">
        <v>45503</v>
      </c>
    </row>
    <row r="57" spans="1:17" x14ac:dyDescent="0.25">
      <c r="A57" s="3">
        <v>2024</v>
      </c>
      <c r="B57" s="4">
        <v>45383</v>
      </c>
      <c r="C57" s="4">
        <v>45473</v>
      </c>
      <c r="D57" s="16">
        <v>2000</v>
      </c>
      <c r="E57" s="17">
        <v>2500</v>
      </c>
      <c r="F57" s="17">
        <v>2500</v>
      </c>
      <c r="G57" s="9" t="s">
        <v>100</v>
      </c>
      <c r="H57" s="29">
        <f>SUM(H58:H61)</f>
        <v>1773928.3</v>
      </c>
      <c r="I57" s="29">
        <f t="shared" ref="I57:M57" si="12">SUM(I58:I61)</f>
        <v>2238372.25</v>
      </c>
      <c r="J57" s="29">
        <f t="shared" si="12"/>
        <v>662978.58000000007</v>
      </c>
      <c r="K57" s="29">
        <f t="shared" si="12"/>
        <v>649949.34</v>
      </c>
      <c r="L57" s="29">
        <f t="shared" si="12"/>
        <v>649949.34</v>
      </c>
      <c r="M57" s="29">
        <f t="shared" si="12"/>
        <v>649949.34</v>
      </c>
      <c r="O57" s="34" t="s">
        <v>226</v>
      </c>
      <c r="P57" s="33" t="s">
        <v>225</v>
      </c>
      <c r="Q57" s="35">
        <v>45503</v>
      </c>
    </row>
    <row r="58" spans="1:17" x14ac:dyDescent="0.25">
      <c r="A58" s="3">
        <v>2024</v>
      </c>
      <c r="B58" s="4">
        <v>45383</v>
      </c>
      <c r="C58" s="4">
        <v>45473</v>
      </c>
      <c r="D58" s="16">
        <v>2000</v>
      </c>
      <c r="E58" s="18">
        <v>2500</v>
      </c>
      <c r="F58" s="7">
        <v>2511</v>
      </c>
      <c r="G58" s="7" t="s">
        <v>101</v>
      </c>
      <c r="H58" s="32">
        <v>1048900.72</v>
      </c>
      <c r="I58" s="31">
        <v>1048900.72</v>
      </c>
      <c r="J58" s="31">
        <v>204085.6</v>
      </c>
      <c r="K58" s="31">
        <v>201485.6</v>
      </c>
      <c r="L58" s="31">
        <v>201485.6</v>
      </c>
      <c r="M58" s="31">
        <v>201485.6</v>
      </c>
      <c r="O58" s="34" t="s">
        <v>226</v>
      </c>
      <c r="P58" s="33" t="s">
        <v>225</v>
      </c>
      <c r="Q58" s="35">
        <v>45503</v>
      </c>
    </row>
    <row r="59" spans="1:17" x14ac:dyDescent="0.25">
      <c r="A59" s="3">
        <v>2024</v>
      </c>
      <c r="B59" s="4">
        <v>45383</v>
      </c>
      <c r="C59" s="4">
        <v>45473</v>
      </c>
      <c r="D59" s="16">
        <v>2000</v>
      </c>
      <c r="E59" s="18">
        <v>2500</v>
      </c>
      <c r="F59" s="7">
        <v>2531</v>
      </c>
      <c r="G59" s="7" t="s">
        <v>102</v>
      </c>
      <c r="H59" s="32">
        <v>33315.78</v>
      </c>
      <c r="I59" s="31">
        <v>38315.78</v>
      </c>
      <c r="J59" s="31">
        <v>15756.9</v>
      </c>
      <c r="K59" s="31">
        <v>15756.9</v>
      </c>
      <c r="L59" s="31">
        <v>15756.9</v>
      </c>
      <c r="M59" s="31">
        <v>15756.9</v>
      </c>
      <c r="N59" t="s">
        <v>242</v>
      </c>
      <c r="O59" s="34" t="s">
        <v>226</v>
      </c>
      <c r="P59" s="33" t="s">
        <v>225</v>
      </c>
      <c r="Q59" s="35">
        <v>45503</v>
      </c>
    </row>
    <row r="60" spans="1:17" x14ac:dyDescent="0.25">
      <c r="A60" s="3">
        <v>2024</v>
      </c>
      <c r="B60" s="4">
        <v>45383</v>
      </c>
      <c r="C60" s="4">
        <v>45473</v>
      </c>
      <c r="D60" s="16">
        <v>2000</v>
      </c>
      <c r="E60" s="18">
        <v>2500</v>
      </c>
      <c r="F60" s="7">
        <v>2551</v>
      </c>
      <c r="G60" s="7" t="s">
        <v>103</v>
      </c>
      <c r="H60" s="32">
        <v>24426.799999999999</v>
      </c>
      <c r="I60" s="31">
        <v>24426.799999999999</v>
      </c>
      <c r="J60" s="31">
        <v>15506.37</v>
      </c>
      <c r="K60" s="31">
        <v>15506.37</v>
      </c>
      <c r="L60" s="31">
        <v>15506.37</v>
      </c>
      <c r="M60" s="31">
        <v>15506.37</v>
      </c>
      <c r="O60" s="34" t="s">
        <v>226</v>
      </c>
      <c r="P60" s="33" t="s">
        <v>225</v>
      </c>
      <c r="Q60" s="35">
        <v>45503</v>
      </c>
    </row>
    <row r="61" spans="1:17" x14ac:dyDescent="0.25">
      <c r="A61" s="3">
        <v>2024</v>
      </c>
      <c r="B61" s="4">
        <v>45383</v>
      </c>
      <c r="C61" s="4">
        <v>45473</v>
      </c>
      <c r="D61" s="16">
        <v>2000</v>
      </c>
      <c r="E61" s="18">
        <v>2500</v>
      </c>
      <c r="F61" s="7">
        <v>2561</v>
      </c>
      <c r="G61" s="7" t="s">
        <v>104</v>
      </c>
      <c r="H61" s="32">
        <v>667285</v>
      </c>
      <c r="I61" s="31">
        <v>1126728.95</v>
      </c>
      <c r="J61" s="31">
        <v>427629.71</v>
      </c>
      <c r="K61" s="31">
        <v>417200.47</v>
      </c>
      <c r="L61" s="31">
        <v>417200.47</v>
      </c>
      <c r="M61" s="31">
        <v>417200.47</v>
      </c>
      <c r="N61" t="s">
        <v>227</v>
      </c>
      <c r="O61" s="34" t="s">
        <v>226</v>
      </c>
      <c r="P61" s="33" t="s">
        <v>225</v>
      </c>
      <c r="Q61" s="35">
        <v>45503</v>
      </c>
    </row>
    <row r="62" spans="1:17" x14ac:dyDescent="0.25">
      <c r="A62" s="3">
        <v>2024</v>
      </c>
      <c r="B62" s="4">
        <v>45383</v>
      </c>
      <c r="C62" s="4">
        <v>45473</v>
      </c>
      <c r="D62" s="16">
        <v>2000</v>
      </c>
      <c r="E62" s="17">
        <v>2600</v>
      </c>
      <c r="F62" s="17">
        <v>2600</v>
      </c>
      <c r="G62" s="9" t="s">
        <v>105</v>
      </c>
      <c r="H62" s="29">
        <f>SUM(H63)</f>
        <v>3995396.27</v>
      </c>
      <c r="I62" s="29">
        <f t="shared" ref="I62:M62" si="13">SUM(I63)</f>
        <v>3792834.27</v>
      </c>
      <c r="J62" s="29">
        <f t="shared" si="13"/>
        <v>1482887.74</v>
      </c>
      <c r="K62" s="29">
        <f t="shared" si="13"/>
        <v>1475933.85</v>
      </c>
      <c r="L62" s="29">
        <f t="shared" si="13"/>
        <v>1475933.85</v>
      </c>
      <c r="M62" s="29">
        <f t="shared" si="13"/>
        <v>1404664.53</v>
      </c>
      <c r="O62" s="34" t="s">
        <v>226</v>
      </c>
      <c r="P62" s="33" t="s">
        <v>225</v>
      </c>
      <c r="Q62" s="35">
        <v>45503</v>
      </c>
    </row>
    <row r="63" spans="1:17" x14ac:dyDescent="0.25">
      <c r="A63" s="3">
        <v>2024</v>
      </c>
      <c r="B63" s="4">
        <v>45383</v>
      </c>
      <c r="C63" s="4">
        <v>45473</v>
      </c>
      <c r="D63" s="16">
        <v>2000</v>
      </c>
      <c r="E63" s="18">
        <v>2600</v>
      </c>
      <c r="F63" s="7">
        <v>2612</v>
      </c>
      <c r="G63" s="7" t="s">
        <v>106</v>
      </c>
      <c r="H63" s="26">
        <v>3995396.27</v>
      </c>
      <c r="I63" s="31">
        <v>3792834.27</v>
      </c>
      <c r="J63" s="31">
        <v>1482887.74</v>
      </c>
      <c r="K63" s="31">
        <v>1475933.85</v>
      </c>
      <c r="L63" s="31">
        <v>1475933.85</v>
      </c>
      <c r="M63" s="31">
        <v>1404664.53</v>
      </c>
      <c r="O63" s="34" t="s">
        <v>226</v>
      </c>
      <c r="P63" s="33" t="s">
        <v>225</v>
      </c>
      <c r="Q63" s="35">
        <v>45503</v>
      </c>
    </row>
    <row r="64" spans="1:17" x14ac:dyDescent="0.25">
      <c r="A64" s="3">
        <v>2024</v>
      </c>
      <c r="B64" s="4">
        <v>45383</v>
      </c>
      <c r="C64" s="4">
        <v>45473</v>
      </c>
      <c r="D64" s="16">
        <v>2000</v>
      </c>
      <c r="E64" s="17">
        <v>2700</v>
      </c>
      <c r="F64" s="17">
        <v>2700</v>
      </c>
      <c r="G64" s="9" t="s">
        <v>107</v>
      </c>
      <c r="H64" s="29">
        <f>SUM(H65:H67)</f>
        <v>1230095.43</v>
      </c>
      <c r="I64" s="29">
        <f t="shared" ref="I64:M64" si="14">SUM(I65:I67)</f>
        <v>1222624.92</v>
      </c>
      <c r="J64" s="29">
        <f t="shared" si="14"/>
        <v>908972.06</v>
      </c>
      <c r="K64" s="29">
        <f t="shared" si="14"/>
        <v>644050.06000000006</v>
      </c>
      <c r="L64" s="29">
        <f t="shared" si="14"/>
        <v>644050.06000000006</v>
      </c>
      <c r="M64" s="29">
        <f t="shared" si="14"/>
        <v>644050.06000000006</v>
      </c>
      <c r="O64" s="34" t="s">
        <v>226</v>
      </c>
      <c r="P64" s="33" t="s">
        <v>225</v>
      </c>
      <c r="Q64" s="35">
        <v>45503</v>
      </c>
    </row>
    <row r="65" spans="1:17" x14ac:dyDescent="0.25">
      <c r="A65" s="3">
        <v>2024</v>
      </c>
      <c r="B65" s="4">
        <v>45383</v>
      </c>
      <c r="C65" s="4">
        <v>45473</v>
      </c>
      <c r="D65" s="16">
        <v>2000</v>
      </c>
      <c r="E65" s="18">
        <v>2700</v>
      </c>
      <c r="F65" s="7">
        <v>2711</v>
      </c>
      <c r="G65" s="7" t="s">
        <v>108</v>
      </c>
      <c r="H65" s="25">
        <v>883966.08</v>
      </c>
      <c r="I65" s="31">
        <v>876495.57</v>
      </c>
      <c r="J65" s="31">
        <v>751926</v>
      </c>
      <c r="K65" s="31">
        <v>487004</v>
      </c>
      <c r="L65" s="31">
        <v>487004</v>
      </c>
      <c r="M65" s="31">
        <v>487004</v>
      </c>
      <c r="O65" s="34" t="s">
        <v>226</v>
      </c>
      <c r="P65" s="33" t="s">
        <v>225</v>
      </c>
      <c r="Q65" s="35">
        <v>45503</v>
      </c>
    </row>
    <row r="66" spans="1:17" x14ac:dyDescent="0.25">
      <c r="A66" s="3">
        <v>2024</v>
      </c>
      <c r="B66" s="4">
        <v>45383</v>
      </c>
      <c r="C66" s="4">
        <v>45473</v>
      </c>
      <c r="D66" s="16">
        <v>2000</v>
      </c>
      <c r="E66" s="18">
        <v>2700</v>
      </c>
      <c r="F66" s="7">
        <v>2721</v>
      </c>
      <c r="G66" s="7" t="s">
        <v>109</v>
      </c>
      <c r="H66" s="26">
        <v>336129.35</v>
      </c>
      <c r="I66" s="31">
        <v>336129.35</v>
      </c>
      <c r="J66" s="31">
        <v>157046.06</v>
      </c>
      <c r="K66" s="31">
        <v>157046.06</v>
      </c>
      <c r="L66" s="31">
        <v>157046.06</v>
      </c>
      <c r="M66" s="31">
        <v>157046.06</v>
      </c>
      <c r="O66" s="34" t="s">
        <v>226</v>
      </c>
      <c r="P66" s="33" t="s">
        <v>225</v>
      </c>
      <c r="Q66" s="35">
        <v>45503</v>
      </c>
    </row>
    <row r="67" spans="1:17" x14ac:dyDescent="0.25">
      <c r="A67" s="3">
        <v>2024</v>
      </c>
      <c r="B67" s="4">
        <v>45383</v>
      </c>
      <c r="C67" s="4">
        <v>45473</v>
      </c>
      <c r="D67" s="16">
        <v>2000</v>
      </c>
      <c r="E67" s="18">
        <v>2700</v>
      </c>
      <c r="F67" s="7">
        <v>2731</v>
      </c>
      <c r="G67" s="7" t="s">
        <v>110</v>
      </c>
      <c r="H67" s="26">
        <v>10000</v>
      </c>
      <c r="I67" s="31">
        <v>10000</v>
      </c>
      <c r="J67" s="31">
        <v>0</v>
      </c>
      <c r="K67" s="31">
        <v>0</v>
      </c>
      <c r="L67" s="31">
        <v>0</v>
      </c>
      <c r="M67" s="31">
        <v>0</v>
      </c>
      <c r="O67" s="34" t="s">
        <v>226</v>
      </c>
      <c r="P67" s="33" t="s">
        <v>225</v>
      </c>
      <c r="Q67" s="35">
        <v>45503</v>
      </c>
    </row>
    <row r="68" spans="1:17" x14ac:dyDescent="0.25">
      <c r="A68" s="3">
        <v>2024</v>
      </c>
      <c r="B68" s="4">
        <v>45383</v>
      </c>
      <c r="C68" s="4">
        <v>45473</v>
      </c>
      <c r="D68" s="16">
        <v>2000</v>
      </c>
      <c r="E68" s="17">
        <v>2800</v>
      </c>
      <c r="F68" s="17">
        <v>2800</v>
      </c>
      <c r="G68" s="9" t="s">
        <v>111</v>
      </c>
      <c r="H68" s="29">
        <v>0</v>
      </c>
      <c r="I68" s="29">
        <v>0</v>
      </c>
      <c r="J68" s="29">
        <v>0</v>
      </c>
      <c r="K68" s="29">
        <v>0</v>
      </c>
      <c r="L68" s="29">
        <v>0</v>
      </c>
      <c r="M68" s="29">
        <v>0</v>
      </c>
      <c r="O68" s="34" t="s">
        <v>226</v>
      </c>
      <c r="P68" s="33" t="s">
        <v>225</v>
      </c>
      <c r="Q68" s="35">
        <v>45503</v>
      </c>
    </row>
    <row r="69" spans="1:17" x14ac:dyDescent="0.25">
      <c r="A69" s="3">
        <v>2024</v>
      </c>
      <c r="B69" s="4">
        <v>45383</v>
      </c>
      <c r="C69" s="4">
        <v>45473</v>
      </c>
      <c r="D69" s="16">
        <v>2000</v>
      </c>
      <c r="E69" s="17">
        <v>2900</v>
      </c>
      <c r="F69" s="17">
        <v>2900</v>
      </c>
      <c r="G69" s="9" t="s">
        <v>112</v>
      </c>
      <c r="H69" s="29">
        <f>SUM(H70:H76)</f>
        <v>723318.36999999988</v>
      </c>
      <c r="I69" s="29">
        <f t="shared" ref="I69:M69" si="15">SUM(I70:I76)</f>
        <v>1431563.91</v>
      </c>
      <c r="J69" s="29">
        <f t="shared" si="15"/>
        <v>265600.25</v>
      </c>
      <c r="K69" s="29">
        <f t="shared" si="15"/>
        <v>190850.25</v>
      </c>
      <c r="L69" s="29">
        <f t="shared" si="15"/>
        <v>190850.25</v>
      </c>
      <c r="M69" s="29">
        <f t="shared" si="15"/>
        <v>190850.25</v>
      </c>
      <c r="O69" s="34" t="s">
        <v>226</v>
      </c>
      <c r="P69" s="33" t="s">
        <v>225</v>
      </c>
      <c r="Q69" s="35">
        <v>45503</v>
      </c>
    </row>
    <row r="70" spans="1:17" x14ac:dyDescent="0.25">
      <c r="A70" s="3">
        <v>2024</v>
      </c>
      <c r="B70" s="4">
        <v>45383</v>
      </c>
      <c r="C70" s="4">
        <v>45473</v>
      </c>
      <c r="D70" s="16">
        <v>2000</v>
      </c>
      <c r="E70" s="18">
        <v>2900</v>
      </c>
      <c r="F70" s="7">
        <v>2911</v>
      </c>
      <c r="G70" s="7" t="s">
        <v>113</v>
      </c>
      <c r="H70" s="26">
        <v>220081.76</v>
      </c>
      <c r="I70" s="31">
        <v>220081.76</v>
      </c>
      <c r="J70" s="31">
        <v>72829.56</v>
      </c>
      <c r="K70" s="31">
        <v>72829.56</v>
      </c>
      <c r="L70" s="31">
        <v>72829.56</v>
      </c>
      <c r="M70" s="31">
        <v>72829.56</v>
      </c>
      <c r="O70" s="34" t="s">
        <v>226</v>
      </c>
      <c r="P70" s="33" t="s">
        <v>225</v>
      </c>
      <c r="Q70" s="35">
        <v>45503</v>
      </c>
    </row>
    <row r="71" spans="1:17" x14ac:dyDescent="0.25">
      <c r="A71" s="3">
        <v>2024</v>
      </c>
      <c r="B71" s="4">
        <v>45383</v>
      </c>
      <c r="C71" s="4">
        <v>45473</v>
      </c>
      <c r="D71" s="16">
        <v>2000</v>
      </c>
      <c r="E71" s="18">
        <v>2900</v>
      </c>
      <c r="F71" s="7">
        <v>2921</v>
      </c>
      <c r="G71" s="7" t="s">
        <v>114</v>
      </c>
      <c r="H71" s="25">
        <v>28690</v>
      </c>
      <c r="I71" s="31">
        <v>28690</v>
      </c>
      <c r="J71" s="31">
        <v>0</v>
      </c>
      <c r="K71" s="31">
        <v>0</v>
      </c>
      <c r="L71" s="31">
        <v>0</v>
      </c>
      <c r="M71" s="31">
        <v>0</v>
      </c>
      <c r="O71" s="34" t="s">
        <v>226</v>
      </c>
      <c r="P71" s="33" t="s">
        <v>225</v>
      </c>
      <c r="Q71" s="35">
        <v>45503</v>
      </c>
    </row>
    <row r="72" spans="1:17" x14ac:dyDescent="0.25">
      <c r="A72" s="3">
        <v>2024</v>
      </c>
      <c r="B72" s="4">
        <v>45383</v>
      </c>
      <c r="C72" s="4">
        <v>45473</v>
      </c>
      <c r="D72" s="16">
        <v>2000</v>
      </c>
      <c r="E72" s="18">
        <v>2900</v>
      </c>
      <c r="F72" s="7">
        <v>2931</v>
      </c>
      <c r="G72" s="7" t="s">
        <v>115</v>
      </c>
      <c r="H72" s="25">
        <v>0</v>
      </c>
      <c r="I72" s="31">
        <v>0</v>
      </c>
      <c r="J72" s="31">
        <v>0</v>
      </c>
      <c r="K72" s="31">
        <v>0</v>
      </c>
      <c r="L72" s="31">
        <v>0</v>
      </c>
      <c r="M72" s="31">
        <v>0</v>
      </c>
      <c r="O72" s="34" t="s">
        <v>226</v>
      </c>
      <c r="P72" s="33" t="s">
        <v>225</v>
      </c>
      <c r="Q72" s="35">
        <v>45503</v>
      </c>
    </row>
    <row r="73" spans="1:17" x14ac:dyDescent="0.25">
      <c r="A73" s="3">
        <v>2024</v>
      </c>
      <c r="B73" s="4">
        <v>45383</v>
      </c>
      <c r="C73" s="4">
        <v>45473</v>
      </c>
      <c r="D73" s="16">
        <v>2000</v>
      </c>
      <c r="E73" s="18">
        <v>2900</v>
      </c>
      <c r="F73" s="7">
        <v>2941</v>
      </c>
      <c r="G73" s="7" t="s">
        <v>116</v>
      </c>
      <c r="H73" s="25">
        <v>164237.59</v>
      </c>
      <c r="I73" s="31">
        <v>94237.59</v>
      </c>
      <c r="J73" s="31">
        <v>39611.56</v>
      </c>
      <c r="K73" s="31">
        <v>39611.56</v>
      </c>
      <c r="L73" s="31">
        <v>39611.56</v>
      </c>
      <c r="M73" s="31">
        <v>39611.56</v>
      </c>
      <c r="N73" t="s">
        <v>228</v>
      </c>
      <c r="O73" s="34" t="s">
        <v>226</v>
      </c>
      <c r="P73" s="33" t="s">
        <v>225</v>
      </c>
      <c r="Q73" s="35">
        <v>45503</v>
      </c>
    </row>
    <row r="74" spans="1:17" x14ac:dyDescent="0.25">
      <c r="A74" s="3">
        <v>2024</v>
      </c>
      <c r="B74" s="4">
        <v>45383</v>
      </c>
      <c r="C74" s="4">
        <v>45473</v>
      </c>
      <c r="D74" s="16">
        <v>2000</v>
      </c>
      <c r="E74" s="18">
        <v>2900</v>
      </c>
      <c r="F74" s="7">
        <v>2951</v>
      </c>
      <c r="G74" s="7" t="s">
        <v>117</v>
      </c>
      <c r="H74" s="32">
        <v>5110.16</v>
      </c>
      <c r="I74" s="31">
        <v>5110.16</v>
      </c>
      <c r="J74" s="31">
        <v>0</v>
      </c>
      <c r="K74" s="31">
        <v>0</v>
      </c>
      <c r="L74" s="31">
        <v>0</v>
      </c>
      <c r="M74" s="31">
        <v>0</v>
      </c>
      <c r="O74" s="34" t="s">
        <v>226</v>
      </c>
      <c r="P74" s="33" t="s">
        <v>225</v>
      </c>
      <c r="Q74" s="35">
        <v>45503</v>
      </c>
    </row>
    <row r="75" spans="1:17" x14ac:dyDescent="0.25">
      <c r="A75" s="3">
        <v>2024</v>
      </c>
      <c r="B75" s="4">
        <v>45383</v>
      </c>
      <c r="C75" s="4">
        <v>45473</v>
      </c>
      <c r="D75" s="16">
        <v>2000</v>
      </c>
      <c r="E75" s="18">
        <v>2900</v>
      </c>
      <c r="F75" s="7">
        <v>2961</v>
      </c>
      <c r="G75" s="7" t="s">
        <v>118</v>
      </c>
      <c r="H75" s="32">
        <v>55380.66</v>
      </c>
      <c r="I75" s="31">
        <v>55380.66</v>
      </c>
      <c r="J75" s="31">
        <v>550</v>
      </c>
      <c r="K75" s="31">
        <v>0</v>
      </c>
      <c r="L75" s="31">
        <v>0</v>
      </c>
      <c r="M75" s="31">
        <v>0</v>
      </c>
      <c r="O75" s="34" t="s">
        <v>226</v>
      </c>
      <c r="P75" s="33" t="s">
        <v>225</v>
      </c>
      <c r="Q75" s="35">
        <v>45503</v>
      </c>
    </row>
    <row r="76" spans="1:17" ht="18" customHeight="1" x14ac:dyDescent="0.25">
      <c r="A76" s="3">
        <v>2024</v>
      </c>
      <c r="B76" s="4">
        <v>45383</v>
      </c>
      <c r="C76" s="4">
        <v>45473</v>
      </c>
      <c r="D76" s="16">
        <v>2000</v>
      </c>
      <c r="E76" s="18">
        <v>2900</v>
      </c>
      <c r="F76" s="7">
        <v>2981</v>
      </c>
      <c r="G76" s="7" t="s">
        <v>119</v>
      </c>
      <c r="H76" s="26">
        <v>249818.2</v>
      </c>
      <c r="I76" s="31">
        <v>1028063.74</v>
      </c>
      <c r="J76" s="31">
        <v>152609.13</v>
      </c>
      <c r="K76" s="31">
        <v>78409.13</v>
      </c>
      <c r="L76" s="31">
        <v>78409.13</v>
      </c>
      <c r="M76" s="31">
        <v>78409.13</v>
      </c>
      <c r="N76" s="37" t="s">
        <v>241</v>
      </c>
      <c r="O76" s="34" t="s">
        <v>226</v>
      </c>
      <c r="P76" s="33" t="s">
        <v>225</v>
      </c>
      <c r="Q76" s="35">
        <v>45503</v>
      </c>
    </row>
    <row r="77" spans="1:17" x14ac:dyDescent="0.25">
      <c r="A77" s="3">
        <v>2024</v>
      </c>
      <c r="B77" s="4">
        <v>45383</v>
      </c>
      <c r="C77" s="4">
        <v>45473</v>
      </c>
      <c r="D77" s="13">
        <v>3000</v>
      </c>
      <c r="E77" s="13">
        <v>3000</v>
      </c>
      <c r="F77" s="5">
        <v>3000</v>
      </c>
      <c r="G77" s="15" t="s">
        <v>120</v>
      </c>
      <c r="H77" s="29">
        <f>H78+H86+H92+H102+H107+H116+H120+H125+H130</f>
        <v>39806076.109999985</v>
      </c>
      <c r="I77" s="29">
        <f t="shared" ref="I77:M77" si="16">I78+I86+I92+I102+I107+I116+I120+I125+I130</f>
        <v>40001583.609999985</v>
      </c>
      <c r="J77" s="29">
        <f t="shared" si="16"/>
        <v>17542362.170000002</v>
      </c>
      <c r="K77" s="29">
        <f t="shared" si="16"/>
        <v>17161526.160000004</v>
      </c>
      <c r="L77" s="29">
        <f t="shared" si="16"/>
        <v>17161526.160000004</v>
      </c>
      <c r="M77" s="29">
        <f t="shared" si="16"/>
        <v>16353726.73</v>
      </c>
      <c r="O77" s="34" t="s">
        <v>226</v>
      </c>
      <c r="P77" s="33" t="s">
        <v>225</v>
      </c>
      <c r="Q77" s="35">
        <v>45503</v>
      </c>
    </row>
    <row r="78" spans="1:17" x14ac:dyDescent="0.25">
      <c r="A78" s="3">
        <v>2024</v>
      </c>
      <c r="B78" s="4">
        <v>45383</v>
      </c>
      <c r="C78" s="4">
        <v>45473</v>
      </c>
      <c r="D78" s="16">
        <v>3000</v>
      </c>
      <c r="E78" s="17">
        <v>3100</v>
      </c>
      <c r="F78" s="17">
        <v>3100</v>
      </c>
      <c r="G78" s="9" t="s">
        <v>121</v>
      </c>
      <c r="H78" s="29">
        <f>SUM(H79:H85)</f>
        <v>22154518.169999994</v>
      </c>
      <c r="I78" s="29">
        <f t="shared" ref="I78:M78" si="17">SUM(I79:I85)</f>
        <v>22154518.169999994</v>
      </c>
      <c r="J78" s="29">
        <f t="shared" si="17"/>
        <v>10180228.190000001</v>
      </c>
      <c r="K78" s="29">
        <f t="shared" si="17"/>
        <v>10139338.010000002</v>
      </c>
      <c r="L78" s="29">
        <f t="shared" si="17"/>
        <v>10139338.010000002</v>
      </c>
      <c r="M78" s="29">
        <f t="shared" si="17"/>
        <v>9413579.290000001</v>
      </c>
      <c r="O78" s="34" t="s">
        <v>226</v>
      </c>
      <c r="P78" s="33" t="s">
        <v>225</v>
      </c>
      <c r="Q78" s="35">
        <v>45503</v>
      </c>
    </row>
    <row r="79" spans="1:17" x14ac:dyDescent="0.25">
      <c r="A79" s="3">
        <v>2024</v>
      </c>
      <c r="B79" s="4">
        <v>45383</v>
      </c>
      <c r="C79" s="4">
        <v>45473</v>
      </c>
      <c r="D79" s="16">
        <v>3000</v>
      </c>
      <c r="E79" s="18">
        <v>3100</v>
      </c>
      <c r="F79" s="7">
        <v>3111</v>
      </c>
      <c r="G79" s="7" t="s">
        <v>122</v>
      </c>
      <c r="H79" s="25">
        <v>21450292</v>
      </c>
      <c r="I79" s="31">
        <v>21450292</v>
      </c>
      <c r="J79" s="31">
        <v>9922048.5999999996</v>
      </c>
      <c r="K79" s="31">
        <v>9881158.4199999999</v>
      </c>
      <c r="L79" s="31">
        <v>9881158.4199999999</v>
      </c>
      <c r="M79" s="31">
        <v>9156060.0700000003</v>
      </c>
      <c r="O79" s="34" t="s">
        <v>226</v>
      </c>
      <c r="P79" s="33" t="s">
        <v>225</v>
      </c>
      <c r="Q79" s="35">
        <v>45503</v>
      </c>
    </row>
    <row r="80" spans="1:17" x14ac:dyDescent="0.25">
      <c r="A80" s="3">
        <v>2024</v>
      </c>
      <c r="B80" s="4">
        <v>45383</v>
      </c>
      <c r="C80" s="4">
        <v>45473</v>
      </c>
      <c r="D80" s="16">
        <v>3000</v>
      </c>
      <c r="E80" s="18">
        <v>3100</v>
      </c>
      <c r="F80" s="7">
        <v>3121</v>
      </c>
      <c r="G80" s="7" t="s">
        <v>123</v>
      </c>
      <c r="H80" s="26">
        <v>500</v>
      </c>
      <c r="I80" s="31">
        <v>500</v>
      </c>
      <c r="J80" s="31">
        <v>0</v>
      </c>
      <c r="K80" s="31">
        <v>0</v>
      </c>
      <c r="L80" s="31">
        <v>0</v>
      </c>
      <c r="M80" s="31">
        <v>0</v>
      </c>
      <c r="O80" s="34" t="s">
        <v>226</v>
      </c>
      <c r="P80" s="33" t="s">
        <v>225</v>
      </c>
      <c r="Q80" s="35">
        <v>45503</v>
      </c>
    </row>
    <row r="81" spans="1:17" x14ac:dyDescent="0.25">
      <c r="A81" s="3">
        <v>2024</v>
      </c>
      <c r="B81" s="4">
        <v>45383</v>
      </c>
      <c r="C81" s="4">
        <v>45473</v>
      </c>
      <c r="D81" s="16">
        <v>3000</v>
      </c>
      <c r="E81" s="18">
        <v>3100</v>
      </c>
      <c r="F81" s="7">
        <v>3131</v>
      </c>
      <c r="G81" s="7" t="s">
        <v>124</v>
      </c>
      <c r="H81" s="26">
        <v>23540.04</v>
      </c>
      <c r="I81" s="31">
        <v>23540.04</v>
      </c>
      <c r="J81" s="31">
        <v>12011.92</v>
      </c>
      <c r="K81" s="31">
        <v>12011.92</v>
      </c>
      <c r="L81" s="31">
        <v>12011.92</v>
      </c>
      <c r="M81" s="31">
        <v>12011.91</v>
      </c>
      <c r="O81" s="34" t="s">
        <v>226</v>
      </c>
      <c r="P81" s="33" t="s">
        <v>225</v>
      </c>
      <c r="Q81" s="35">
        <v>45503</v>
      </c>
    </row>
    <row r="82" spans="1:17" x14ac:dyDescent="0.25">
      <c r="A82" s="3">
        <v>2024</v>
      </c>
      <c r="B82" s="4">
        <v>45383</v>
      </c>
      <c r="C82" s="4">
        <v>45473</v>
      </c>
      <c r="D82" s="16">
        <v>3000</v>
      </c>
      <c r="E82" s="18">
        <v>3100</v>
      </c>
      <c r="F82" s="7">
        <v>3141</v>
      </c>
      <c r="G82" s="7" t="s">
        <v>125</v>
      </c>
      <c r="H82" s="26">
        <v>376277.08</v>
      </c>
      <c r="I82" s="31">
        <v>376277.08</v>
      </c>
      <c r="J82" s="31">
        <v>146413.65</v>
      </c>
      <c r="K82" s="31">
        <v>146413.65</v>
      </c>
      <c r="L82" s="31">
        <v>146413.65</v>
      </c>
      <c r="M82" s="31">
        <v>146054.15</v>
      </c>
      <c r="O82" s="34" t="s">
        <v>226</v>
      </c>
      <c r="P82" s="33" t="s">
        <v>225</v>
      </c>
      <c r="Q82" s="35">
        <v>45503</v>
      </c>
    </row>
    <row r="83" spans="1:17" x14ac:dyDescent="0.25">
      <c r="A83" s="3">
        <v>2024</v>
      </c>
      <c r="B83" s="4">
        <v>45383</v>
      </c>
      <c r="C83" s="4">
        <v>45473</v>
      </c>
      <c r="D83" s="16">
        <v>3000</v>
      </c>
      <c r="E83" s="18">
        <v>3100</v>
      </c>
      <c r="F83" s="7">
        <v>3151</v>
      </c>
      <c r="G83" s="7" t="s">
        <v>126</v>
      </c>
      <c r="H83" s="26">
        <v>251903.64999999997</v>
      </c>
      <c r="I83" s="31">
        <v>251903.64999999997</v>
      </c>
      <c r="J83" s="31">
        <v>92188.06</v>
      </c>
      <c r="K83" s="31">
        <v>92188.06</v>
      </c>
      <c r="L83" s="31">
        <v>92188.06</v>
      </c>
      <c r="M83" s="31">
        <v>92188.06</v>
      </c>
      <c r="O83" s="34" t="s">
        <v>226</v>
      </c>
      <c r="P83" s="33" t="s">
        <v>225</v>
      </c>
      <c r="Q83" s="35">
        <v>45503</v>
      </c>
    </row>
    <row r="84" spans="1:17" x14ac:dyDescent="0.25">
      <c r="A84" s="3">
        <v>2024</v>
      </c>
      <c r="B84" s="4">
        <v>45383</v>
      </c>
      <c r="C84" s="4">
        <v>45473</v>
      </c>
      <c r="D84" s="16">
        <v>3000</v>
      </c>
      <c r="E84" s="18">
        <v>3100</v>
      </c>
      <c r="F84" s="7">
        <v>3171</v>
      </c>
      <c r="G84" s="7" t="s">
        <v>127</v>
      </c>
      <c r="H84" s="26">
        <v>46005.4</v>
      </c>
      <c r="I84" s="31">
        <v>46005.4</v>
      </c>
      <c r="J84" s="31">
        <v>7002.48</v>
      </c>
      <c r="K84" s="31">
        <v>7002.48</v>
      </c>
      <c r="L84" s="31">
        <v>7002.48</v>
      </c>
      <c r="M84" s="31">
        <v>6701.62</v>
      </c>
      <c r="O84" s="34" t="s">
        <v>226</v>
      </c>
      <c r="P84" s="33" t="s">
        <v>225</v>
      </c>
      <c r="Q84" s="35">
        <v>45503</v>
      </c>
    </row>
    <row r="85" spans="1:17" x14ac:dyDescent="0.25">
      <c r="A85" s="3">
        <v>2024</v>
      </c>
      <c r="B85" s="4">
        <v>45383</v>
      </c>
      <c r="C85" s="4">
        <v>45473</v>
      </c>
      <c r="D85" s="16">
        <v>3000</v>
      </c>
      <c r="E85" s="18">
        <v>3100</v>
      </c>
      <c r="F85" s="7">
        <v>3181</v>
      </c>
      <c r="G85" s="7" t="s">
        <v>128</v>
      </c>
      <c r="H85" s="26">
        <v>6000</v>
      </c>
      <c r="I85" s="31">
        <v>6000</v>
      </c>
      <c r="J85" s="31">
        <v>563.48</v>
      </c>
      <c r="K85" s="31">
        <v>563.48</v>
      </c>
      <c r="L85" s="31">
        <v>563.48</v>
      </c>
      <c r="M85" s="31">
        <v>563.48</v>
      </c>
      <c r="O85" s="34" t="s">
        <v>226</v>
      </c>
      <c r="P85" s="33" t="s">
        <v>225</v>
      </c>
      <c r="Q85" s="35">
        <v>45503</v>
      </c>
    </row>
    <row r="86" spans="1:17" x14ac:dyDescent="0.25">
      <c r="A86" s="3">
        <v>2024</v>
      </c>
      <c r="B86" s="4">
        <v>45383</v>
      </c>
      <c r="C86" s="4">
        <v>45473</v>
      </c>
      <c r="D86" s="16">
        <v>3000</v>
      </c>
      <c r="E86" s="17">
        <v>3200</v>
      </c>
      <c r="F86" s="17">
        <v>3200</v>
      </c>
      <c r="G86" s="9" t="s">
        <v>129</v>
      </c>
      <c r="H86" s="29">
        <f>SUM(H87:H91)</f>
        <v>1278715.22</v>
      </c>
      <c r="I86" s="29">
        <f>SUM(I87:I91)</f>
        <v>1248588.5</v>
      </c>
      <c r="J86" s="29">
        <f t="shared" ref="J86:M86" si="18">SUM(J87:J91)</f>
        <v>1023980.9</v>
      </c>
      <c r="K86" s="29">
        <f t="shared" si="18"/>
        <v>784851.20000000007</v>
      </c>
      <c r="L86" s="29">
        <f t="shared" si="18"/>
        <v>784851.20000000007</v>
      </c>
      <c r="M86" s="29">
        <f t="shared" si="18"/>
        <v>784851.19000000006</v>
      </c>
      <c r="O86" s="34" t="s">
        <v>226</v>
      </c>
      <c r="P86" s="33" t="s">
        <v>225</v>
      </c>
      <c r="Q86" s="35">
        <v>45503</v>
      </c>
    </row>
    <row r="87" spans="1:17" x14ac:dyDescent="0.25">
      <c r="A87" s="3">
        <v>2024</v>
      </c>
      <c r="B87" s="4">
        <v>45383</v>
      </c>
      <c r="C87" s="4">
        <v>45473</v>
      </c>
      <c r="D87" s="16">
        <v>3000</v>
      </c>
      <c r="E87" s="18">
        <v>3200</v>
      </c>
      <c r="F87" s="7">
        <v>3221</v>
      </c>
      <c r="G87" s="7" t="s">
        <v>130</v>
      </c>
      <c r="H87" s="26">
        <v>787667.94</v>
      </c>
      <c r="I87" s="26">
        <v>787667.94</v>
      </c>
      <c r="J87" s="26">
        <v>652871.01</v>
      </c>
      <c r="K87" s="26">
        <v>466457.01</v>
      </c>
      <c r="L87" s="26">
        <v>466457.01</v>
      </c>
      <c r="M87" s="26">
        <v>466457</v>
      </c>
      <c r="O87" s="34" t="s">
        <v>226</v>
      </c>
      <c r="P87" s="33" t="s">
        <v>225</v>
      </c>
      <c r="Q87" s="35">
        <v>45503</v>
      </c>
    </row>
    <row r="88" spans="1:17" x14ac:dyDescent="0.25">
      <c r="A88" s="3">
        <v>2024</v>
      </c>
      <c r="B88" s="4">
        <v>45383</v>
      </c>
      <c r="C88" s="4">
        <v>45473</v>
      </c>
      <c r="D88" s="16">
        <v>3000</v>
      </c>
      <c r="E88" s="18">
        <v>3200</v>
      </c>
      <c r="F88" s="7">
        <v>3231</v>
      </c>
      <c r="G88" s="7" t="s">
        <v>131</v>
      </c>
      <c r="H88" s="25">
        <v>126057.54</v>
      </c>
      <c r="I88" s="31">
        <v>95930.82</v>
      </c>
      <c r="J88" s="31">
        <v>95400</v>
      </c>
      <c r="K88" s="31">
        <v>47700</v>
      </c>
      <c r="L88" s="31">
        <v>47700</v>
      </c>
      <c r="M88" s="31">
        <v>47700</v>
      </c>
      <c r="O88" s="34" t="s">
        <v>226</v>
      </c>
      <c r="P88" s="33" t="s">
        <v>225</v>
      </c>
      <c r="Q88" s="35">
        <v>45503</v>
      </c>
    </row>
    <row r="89" spans="1:17" x14ac:dyDescent="0.25">
      <c r="A89" s="3">
        <v>2024</v>
      </c>
      <c r="B89" s="4">
        <v>45383</v>
      </c>
      <c r="C89" s="4">
        <v>45473</v>
      </c>
      <c r="D89" s="16">
        <v>3000</v>
      </c>
      <c r="E89" s="18">
        <v>3200</v>
      </c>
      <c r="F89" s="7">
        <v>3261</v>
      </c>
      <c r="G89" s="7" t="s">
        <v>132</v>
      </c>
      <c r="H89" s="26">
        <v>50050</v>
      </c>
      <c r="I89" s="31">
        <v>50050</v>
      </c>
      <c r="J89" s="31">
        <v>0</v>
      </c>
      <c r="K89" s="31">
        <v>0</v>
      </c>
      <c r="L89" s="31">
        <v>0</v>
      </c>
      <c r="M89" s="31">
        <v>0</v>
      </c>
      <c r="O89" s="34" t="s">
        <v>226</v>
      </c>
      <c r="P89" s="33" t="s">
        <v>225</v>
      </c>
      <c r="Q89" s="35">
        <v>45503</v>
      </c>
    </row>
    <row r="90" spans="1:17" x14ac:dyDescent="0.25">
      <c r="A90" s="3">
        <v>2024</v>
      </c>
      <c r="B90" s="4">
        <v>45383</v>
      </c>
      <c r="C90" s="4">
        <v>45473</v>
      </c>
      <c r="D90" s="16">
        <v>3000</v>
      </c>
      <c r="E90" s="18">
        <v>3200</v>
      </c>
      <c r="F90" s="7">
        <v>3271</v>
      </c>
      <c r="G90" s="7" t="s">
        <v>133</v>
      </c>
      <c r="H90" s="26">
        <v>289852.15999999997</v>
      </c>
      <c r="I90" s="31">
        <v>289852.15999999997</v>
      </c>
      <c r="J90" s="31">
        <v>265679.15000000002</v>
      </c>
      <c r="K90" s="31">
        <v>265679.15000000002</v>
      </c>
      <c r="L90" s="31">
        <v>265679.15000000002</v>
      </c>
      <c r="M90" s="31">
        <v>265679.15000000002</v>
      </c>
      <c r="O90" s="34" t="s">
        <v>226</v>
      </c>
      <c r="P90" s="33" t="s">
        <v>225</v>
      </c>
      <c r="Q90" s="35">
        <v>45503</v>
      </c>
    </row>
    <row r="91" spans="1:17" x14ac:dyDescent="0.25">
      <c r="A91" s="3">
        <v>2024</v>
      </c>
      <c r="B91" s="4">
        <v>45383</v>
      </c>
      <c r="C91" s="4">
        <v>45473</v>
      </c>
      <c r="D91" s="16">
        <v>3000</v>
      </c>
      <c r="E91" s="18">
        <v>3200</v>
      </c>
      <c r="F91" s="7">
        <v>3291</v>
      </c>
      <c r="G91" s="7" t="s">
        <v>134</v>
      </c>
      <c r="H91" s="26">
        <v>25087.58</v>
      </c>
      <c r="I91" s="31">
        <v>25087.58</v>
      </c>
      <c r="J91" s="31">
        <v>10030.74</v>
      </c>
      <c r="K91" s="31">
        <v>5015.04</v>
      </c>
      <c r="L91" s="31">
        <v>5015.04</v>
      </c>
      <c r="M91" s="31">
        <v>5015.04</v>
      </c>
      <c r="O91" s="34" t="s">
        <v>226</v>
      </c>
      <c r="P91" s="33" t="s">
        <v>225</v>
      </c>
      <c r="Q91" s="35">
        <v>45503</v>
      </c>
    </row>
    <row r="92" spans="1:17" x14ac:dyDescent="0.25">
      <c r="A92" s="3">
        <v>2024</v>
      </c>
      <c r="B92" s="4">
        <v>45383</v>
      </c>
      <c r="C92" s="4">
        <v>45473</v>
      </c>
      <c r="D92" s="16">
        <v>3000</v>
      </c>
      <c r="E92" s="8">
        <v>3300</v>
      </c>
      <c r="F92" s="8">
        <v>3300</v>
      </c>
      <c r="G92" s="9" t="s">
        <v>135</v>
      </c>
      <c r="H92" s="29">
        <f>SUM(H93:H101)</f>
        <v>3625000.52</v>
      </c>
      <c r="I92" s="29">
        <f t="shared" ref="I92:M92" si="19">SUM(I93:I101)</f>
        <v>3727000.52</v>
      </c>
      <c r="J92" s="29">
        <f t="shared" si="19"/>
        <v>1470930.9400000002</v>
      </c>
      <c r="K92" s="29">
        <f t="shared" si="19"/>
        <v>1374663.78</v>
      </c>
      <c r="L92" s="29">
        <f t="shared" si="19"/>
        <v>1374663.78</v>
      </c>
      <c r="M92" s="29">
        <f t="shared" si="19"/>
        <v>1374663.78</v>
      </c>
      <c r="O92" s="34" t="s">
        <v>226</v>
      </c>
      <c r="P92" s="33" t="s">
        <v>225</v>
      </c>
      <c r="Q92" s="35">
        <v>45503</v>
      </c>
    </row>
    <row r="93" spans="1:17" x14ac:dyDescent="0.25">
      <c r="A93" s="3">
        <v>2024</v>
      </c>
      <c r="B93" s="4">
        <v>45383</v>
      </c>
      <c r="C93" s="4">
        <v>45473</v>
      </c>
      <c r="D93" s="16">
        <v>3000</v>
      </c>
      <c r="E93" s="7">
        <v>3300</v>
      </c>
      <c r="F93" s="7">
        <v>3311</v>
      </c>
      <c r="G93" s="7" t="s">
        <v>136</v>
      </c>
      <c r="H93" s="31">
        <v>770000</v>
      </c>
      <c r="I93" s="31">
        <v>770000</v>
      </c>
      <c r="J93" s="31">
        <v>305797.07</v>
      </c>
      <c r="K93" s="31">
        <v>305797.07</v>
      </c>
      <c r="L93" s="31">
        <v>305797.07</v>
      </c>
      <c r="M93" s="31">
        <v>305797.07</v>
      </c>
      <c r="O93" s="34" t="s">
        <v>226</v>
      </c>
      <c r="P93" s="33" t="s">
        <v>225</v>
      </c>
      <c r="Q93" s="35">
        <v>45503</v>
      </c>
    </row>
    <row r="94" spans="1:17" x14ac:dyDescent="0.25">
      <c r="A94" s="3">
        <v>2024</v>
      </c>
      <c r="B94" s="4">
        <v>45383</v>
      </c>
      <c r="C94" s="4">
        <v>45473</v>
      </c>
      <c r="D94" s="16">
        <v>3000</v>
      </c>
      <c r="E94" s="7">
        <v>3300</v>
      </c>
      <c r="F94" s="7">
        <v>3312</v>
      </c>
      <c r="G94" s="7" t="s">
        <v>137</v>
      </c>
      <c r="H94" s="31">
        <v>27000</v>
      </c>
      <c r="I94" s="31">
        <v>27000</v>
      </c>
      <c r="J94" s="31">
        <v>0</v>
      </c>
      <c r="K94" s="31">
        <v>0</v>
      </c>
      <c r="L94" s="31">
        <v>0</v>
      </c>
      <c r="M94" s="31">
        <v>0</v>
      </c>
      <c r="O94" s="34" t="s">
        <v>226</v>
      </c>
      <c r="P94" s="33" t="s">
        <v>225</v>
      </c>
      <c r="Q94" s="35">
        <v>45503</v>
      </c>
    </row>
    <row r="95" spans="1:17" x14ac:dyDescent="0.25">
      <c r="A95" s="3">
        <v>2024</v>
      </c>
      <c r="B95" s="4">
        <v>45383</v>
      </c>
      <c r="C95" s="4">
        <v>45473</v>
      </c>
      <c r="D95" s="16">
        <v>3000</v>
      </c>
      <c r="E95" s="7">
        <v>3300</v>
      </c>
      <c r="F95" s="7">
        <v>3322</v>
      </c>
      <c r="G95" s="7" t="s">
        <v>138</v>
      </c>
      <c r="H95" s="31">
        <v>100000</v>
      </c>
      <c r="I95" s="31">
        <v>100000</v>
      </c>
      <c r="J95" s="31">
        <v>7000</v>
      </c>
      <c r="K95" s="31">
        <v>7000</v>
      </c>
      <c r="L95" s="31">
        <v>7000</v>
      </c>
      <c r="M95" s="31">
        <v>7000</v>
      </c>
      <c r="O95" s="34" t="s">
        <v>226</v>
      </c>
      <c r="P95" s="33" t="s">
        <v>225</v>
      </c>
      <c r="Q95" s="35">
        <v>45503</v>
      </c>
    </row>
    <row r="96" spans="1:17" x14ac:dyDescent="0.25">
      <c r="A96" s="3">
        <v>2024</v>
      </c>
      <c r="B96" s="4">
        <v>45383</v>
      </c>
      <c r="C96" s="4">
        <v>45473</v>
      </c>
      <c r="D96" s="16">
        <v>3000</v>
      </c>
      <c r="E96" s="7">
        <v>3300</v>
      </c>
      <c r="F96" s="7">
        <v>3331</v>
      </c>
      <c r="G96" s="7" t="s">
        <v>139</v>
      </c>
      <c r="H96" s="31">
        <v>550000</v>
      </c>
      <c r="I96" s="31">
        <v>641000</v>
      </c>
      <c r="J96" s="31">
        <v>538582</v>
      </c>
      <c r="K96" s="31">
        <v>538582</v>
      </c>
      <c r="L96" s="31">
        <v>538582</v>
      </c>
      <c r="M96" s="31">
        <v>538582</v>
      </c>
      <c r="N96" s="36" t="s">
        <v>235</v>
      </c>
      <c r="O96" s="34" t="s">
        <v>226</v>
      </c>
      <c r="P96" s="33" t="s">
        <v>225</v>
      </c>
      <c r="Q96" s="35">
        <v>45503</v>
      </c>
    </row>
    <row r="97" spans="1:17" x14ac:dyDescent="0.25">
      <c r="A97" s="3">
        <v>2024</v>
      </c>
      <c r="B97" s="4">
        <v>45383</v>
      </c>
      <c r="C97" s="4">
        <v>45473</v>
      </c>
      <c r="D97" s="16">
        <v>3000</v>
      </c>
      <c r="E97" s="7">
        <v>3300</v>
      </c>
      <c r="F97" s="7">
        <v>3341</v>
      </c>
      <c r="G97" s="7" t="s">
        <v>140</v>
      </c>
      <c r="H97" s="31">
        <v>300000</v>
      </c>
      <c r="I97" s="31">
        <v>300000</v>
      </c>
      <c r="J97" s="31">
        <v>39179.03</v>
      </c>
      <c r="K97" s="31">
        <v>39179.03</v>
      </c>
      <c r="L97" s="31">
        <v>39179.03</v>
      </c>
      <c r="M97" s="31">
        <v>39179.03</v>
      </c>
      <c r="O97" s="34" t="s">
        <v>226</v>
      </c>
      <c r="P97" s="33" t="s">
        <v>225</v>
      </c>
      <c r="Q97" s="35">
        <v>45503</v>
      </c>
    </row>
    <row r="98" spans="1:17" x14ac:dyDescent="0.25">
      <c r="A98" s="3">
        <v>2024</v>
      </c>
      <c r="B98" s="4">
        <v>45383</v>
      </c>
      <c r="C98" s="4">
        <v>45473</v>
      </c>
      <c r="D98" s="16">
        <v>3000</v>
      </c>
      <c r="E98" s="7">
        <v>3300</v>
      </c>
      <c r="F98" s="7">
        <v>3351</v>
      </c>
      <c r="G98" s="7" t="s">
        <v>141</v>
      </c>
      <c r="H98" s="31">
        <v>1551950</v>
      </c>
      <c r="I98" s="31">
        <v>1551950</v>
      </c>
      <c r="J98" s="31">
        <v>370120</v>
      </c>
      <c r="K98" s="31">
        <v>350260</v>
      </c>
      <c r="L98" s="31">
        <v>350260</v>
      </c>
      <c r="M98" s="31">
        <v>350260</v>
      </c>
      <c r="O98" s="34" t="s">
        <v>226</v>
      </c>
      <c r="P98" s="33" t="s">
        <v>225</v>
      </c>
      <c r="Q98" s="35">
        <v>45503</v>
      </c>
    </row>
    <row r="99" spans="1:17" x14ac:dyDescent="0.25">
      <c r="A99" s="3">
        <v>2024</v>
      </c>
      <c r="B99" s="4">
        <v>45383</v>
      </c>
      <c r="C99" s="4">
        <v>45473</v>
      </c>
      <c r="D99" s="16">
        <v>3000</v>
      </c>
      <c r="E99" s="7">
        <v>3300</v>
      </c>
      <c r="F99" s="7">
        <v>3361</v>
      </c>
      <c r="G99" s="7" t="s">
        <v>142</v>
      </c>
      <c r="H99" s="31">
        <v>1000</v>
      </c>
      <c r="I99" s="31">
        <v>12000</v>
      </c>
      <c r="J99" s="31">
        <v>8336</v>
      </c>
      <c r="K99" s="31">
        <v>8336</v>
      </c>
      <c r="L99" s="31">
        <v>8336</v>
      </c>
      <c r="M99" s="31">
        <v>8336</v>
      </c>
      <c r="N99" t="s">
        <v>231</v>
      </c>
      <c r="O99" s="34" t="s">
        <v>226</v>
      </c>
      <c r="P99" s="33" t="s">
        <v>225</v>
      </c>
      <c r="Q99" s="35">
        <v>45503</v>
      </c>
    </row>
    <row r="100" spans="1:17" x14ac:dyDescent="0.25">
      <c r="A100" s="3">
        <v>2024</v>
      </c>
      <c r="B100" s="4">
        <v>45383</v>
      </c>
      <c r="C100" s="4">
        <v>45473</v>
      </c>
      <c r="D100" s="16">
        <v>3000</v>
      </c>
      <c r="E100" s="7">
        <v>3300</v>
      </c>
      <c r="F100" s="7">
        <v>3362</v>
      </c>
      <c r="G100" s="7" t="s">
        <v>143</v>
      </c>
      <c r="H100" s="31">
        <v>71400</v>
      </c>
      <c r="I100" s="31">
        <v>71400</v>
      </c>
      <c r="J100" s="31">
        <v>10480</v>
      </c>
      <c r="K100" s="31">
        <v>0</v>
      </c>
      <c r="L100" s="31">
        <v>0</v>
      </c>
      <c r="M100" s="31">
        <v>0</v>
      </c>
      <c r="O100" s="34" t="s">
        <v>226</v>
      </c>
      <c r="P100" s="33" t="s">
        <v>225</v>
      </c>
      <c r="Q100" s="35">
        <v>45503</v>
      </c>
    </row>
    <row r="101" spans="1:17" x14ac:dyDescent="0.25">
      <c r="A101" s="3">
        <v>2024</v>
      </c>
      <c r="B101" s="4">
        <v>45383</v>
      </c>
      <c r="C101" s="4">
        <v>45473</v>
      </c>
      <c r="D101" s="16">
        <v>3000</v>
      </c>
      <c r="E101" s="7">
        <v>3300</v>
      </c>
      <c r="F101" s="7">
        <v>3381</v>
      </c>
      <c r="G101" s="7" t="s">
        <v>144</v>
      </c>
      <c r="H101" s="31">
        <v>253650.52</v>
      </c>
      <c r="I101" s="31">
        <v>253650.52</v>
      </c>
      <c r="J101" s="31">
        <v>191436.84</v>
      </c>
      <c r="K101" s="31">
        <v>125509.68</v>
      </c>
      <c r="L101" s="31">
        <v>125509.68</v>
      </c>
      <c r="M101" s="31">
        <v>125509.68</v>
      </c>
      <c r="O101" s="34" t="s">
        <v>226</v>
      </c>
      <c r="P101" s="33" t="s">
        <v>225</v>
      </c>
      <c r="Q101" s="35">
        <v>45503</v>
      </c>
    </row>
    <row r="102" spans="1:17" x14ac:dyDescent="0.25">
      <c r="A102" s="3">
        <v>2024</v>
      </c>
      <c r="B102" s="4">
        <v>45383</v>
      </c>
      <c r="C102" s="4">
        <v>45473</v>
      </c>
      <c r="D102" s="16">
        <v>3000</v>
      </c>
      <c r="E102" s="17">
        <v>3400</v>
      </c>
      <c r="F102" s="17">
        <v>3400</v>
      </c>
      <c r="G102" s="9" t="s">
        <v>145</v>
      </c>
      <c r="H102" s="29">
        <f>SUM(H103:H106)</f>
        <v>1604800.67</v>
      </c>
      <c r="I102" s="29">
        <f t="shared" ref="I102:M102" si="20">SUM(I103:I106)</f>
        <v>1623300.67</v>
      </c>
      <c r="J102" s="29">
        <f t="shared" si="20"/>
        <v>1050292.8900000001</v>
      </c>
      <c r="K102" s="29">
        <f t="shared" si="20"/>
        <v>1050292.8900000001</v>
      </c>
      <c r="L102" s="29">
        <f t="shared" si="20"/>
        <v>1050292.8900000001</v>
      </c>
      <c r="M102" s="29">
        <f t="shared" si="20"/>
        <v>1011013.3400000001</v>
      </c>
      <c r="O102" s="34" t="s">
        <v>226</v>
      </c>
      <c r="P102" s="33" t="s">
        <v>225</v>
      </c>
      <c r="Q102" s="35">
        <v>45503</v>
      </c>
    </row>
    <row r="103" spans="1:17" x14ac:dyDescent="0.25">
      <c r="A103" s="3">
        <v>2024</v>
      </c>
      <c r="B103" s="4">
        <v>45383</v>
      </c>
      <c r="C103" s="4">
        <v>45473</v>
      </c>
      <c r="D103" s="16">
        <v>3000</v>
      </c>
      <c r="E103" s="18">
        <v>3400</v>
      </c>
      <c r="F103" s="7">
        <v>3411</v>
      </c>
      <c r="G103" s="7" t="s">
        <v>146</v>
      </c>
      <c r="H103" s="26">
        <v>404021.84</v>
      </c>
      <c r="I103" s="31">
        <v>404021.84</v>
      </c>
      <c r="J103" s="31">
        <v>212777.54</v>
      </c>
      <c r="K103" s="31">
        <v>212777.54</v>
      </c>
      <c r="L103" s="31">
        <v>212777.54</v>
      </c>
      <c r="M103" s="31">
        <v>210728.49</v>
      </c>
      <c r="O103" s="34" t="s">
        <v>226</v>
      </c>
      <c r="P103" s="33" t="s">
        <v>225</v>
      </c>
      <c r="Q103" s="35">
        <v>45503</v>
      </c>
    </row>
    <row r="104" spans="1:17" x14ac:dyDescent="0.25">
      <c r="A104" s="3">
        <v>2024</v>
      </c>
      <c r="B104" s="4">
        <v>45383</v>
      </c>
      <c r="C104" s="4">
        <v>45473</v>
      </c>
      <c r="D104" s="16">
        <v>3000</v>
      </c>
      <c r="E104" s="18">
        <v>3400</v>
      </c>
      <c r="F104" s="7">
        <v>3431</v>
      </c>
      <c r="G104" s="7" t="s">
        <v>147</v>
      </c>
      <c r="H104" s="26">
        <v>402283.35</v>
      </c>
      <c r="I104" s="31">
        <v>402283.35</v>
      </c>
      <c r="J104" s="31">
        <v>152006.38</v>
      </c>
      <c r="K104" s="31">
        <v>152006.38</v>
      </c>
      <c r="L104" s="31">
        <v>152006.38</v>
      </c>
      <c r="M104" s="31">
        <v>150775.88</v>
      </c>
      <c r="O104" s="34" t="s">
        <v>226</v>
      </c>
      <c r="P104" s="33" t="s">
        <v>225</v>
      </c>
      <c r="Q104" s="35">
        <v>45503</v>
      </c>
    </row>
    <row r="105" spans="1:17" x14ac:dyDescent="0.25">
      <c r="A105" s="3">
        <v>2024</v>
      </c>
      <c r="B105" s="4">
        <v>45383</v>
      </c>
      <c r="C105" s="4">
        <v>45473</v>
      </c>
      <c r="D105" s="16">
        <v>3000</v>
      </c>
      <c r="E105" s="18">
        <v>3400</v>
      </c>
      <c r="F105" s="7">
        <v>3451</v>
      </c>
      <c r="G105" s="7" t="s">
        <v>148</v>
      </c>
      <c r="H105" s="26">
        <v>548495.48</v>
      </c>
      <c r="I105" s="31">
        <v>548495.48</v>
      </c>
      <c r="J105" s="31">
        <v>431028.97000000009</v>
      </c>
      <c r="K105" s="31">
        <v>431028.97000000009</v>
      </c>
      <c r="L105" s="31">
        <v>431028.97000000009</v>
      </c>
      <c r="M105" s="31">
        <v>431028.97000000009</v>
      </c>
      <c r="O105" s="34" t="s">
        <v>226</v>
      </c>
      <c r="P105" s="33" t="s">
        <v>225</v>
      </c>
      <c r="Q105" s="35">
        <v>45503</v>
      </c>
    </row>
    <row r="106" spans="1:17" x14ac:dyDescent="0.25">
      <c r="A106" s="3">
        <v>2024</v>
      </c>
      <c r="B106" s="4">
        <v>45383</v>
      </c>
      <c r="C106" s="4">
        <v>45473</v>
      </c>
      <c r="D106" s="16">
        <v>3000</v>
      </c>
      <c r="E106" s="18">
        <v>3400</v>
      </c>
      <c r="F106" s="7">
        <v>3471</v>
      </c>
      <c r="G106" s="7" t="s">
        <v>149</v>
      </c>
      <c r="H106" s="25">
        <v>250000</v>
      </c>
      <c r="I106" s="31">
        <v>268500</v>
      </c>
      <c r="J106" s="31">
        <v>254480</v>
      </c>
      <c r="K106" s="31">
        <v>254480</v>
      </c>
      <c r="L106" s="31">
        <v>254480</v>
      </c>
      <c r="M106" s="31">
        <v>218480</v>
      </c>
      <c r="N106" t="s">
        <v>243</v>
      </c>
      <c r="O106" s="34" t="s">
        <v>226</v>
      </c>
      <c r="P106" s="33" t="s">
        <v>225</v>
      </c>
      <c r="Q106" s="35">
        <v>45503</v>
      </c>
    </row>
    <row r="107" spans="1:17" x14ac:dyDescent="0.25">
      <c r="A107" s="3">
        <v>2024</v>
      </c>
      <c r="B107" s="4">
        <v>45383</v>
      </c>
      <c r="C107" s="4">
        <v>45473</v>
      </c>
      <c r="D107" s="16">
        <v>3000</v>
      </c>
      <c r="E107" s="17">
        <v>3500</v>
      </c>
      <c r="F107" s="17">
        <v>3500</v>
      </c>
      <c r="G107" s="9" t="s">
        <v>150</v>
      </c>
      <c r="H107" s="29">
        <f>SUM(H108:H115)</f>
        <v>3779419.84</v>
      </c>
      <c r="I107" s="29">
        <f t="shared" ref="I107:M107" si="21">SUM(I108:I115)</f>
        <v>3968954.0599999996</v>
      </c>
      <c r="J107" s="29">
        <f t="shared" si="21"/>
        <v>2155569.6400000006</v>
      </c>
      <c r="K107" s="29">
        <f t="shared" si="21"/>
        <v>2152262.0500000003</v>
      </c>
      <c r="L107" s="29">
        <f t="shared" si="21"/>
        <v>2152262.0500000003</v>
      </c>
      <c r="M107" s="29">
        <f t="shared" si="21"/>
        <v>2109500.9000000004</v>
      </c>
      <c r="O107" s="34" t="s">
        <v>226</v>
      </c>
      <c r="P107" s="33" t="s">
        <v>225</v>
      </c>
      <c r="Q107" s="35">
        <v>45503</v>
      </c>
    </row>
    <row r="108" spans="1:17" x14ac:dyDescent="0.25">
      <c r="A108" s="3">
        <v>2024</v>
      </c>
      <c r="B108" s="4">
        <v>45383</v>
      </c>
      <c r="C108" s="4">
        <v>45473</v>
      </c>
      <c r="D108" s="16">
        <v>3000</v>
      </c>
      <c r="E108" s="18">
        <v>3500</v>
      </c>
      <c r="F108" s="7">
        <v>3511</v>
      </c>
      <c r="G108" s="7" t="s">
        <v>151</v>
      </c>
      <c r="H108" s="26">
        <v>149511.16</v>
      </c>
      <c r="I108" s="31">
        <v>478198.88</v>
      </c>
      <c r="J108" s="31">
        <v>406630.31</v>
      </c>
      <c r="K108" s="31">
        <v>406630.31</v>
      </c>
      <c r="L108" s="31">
        <v>406630.31</v>
      </c>
      <c r="M108" s="31">
        <v>406630.31</v>
      </c>
      <c r="N108" t="s">
        <v>230</v>
      </c>
      <c r="O108" s="34" t="s">
        <v>226</v>
      </c>
      <c r="P108" s="33" t="s">
        <v>225</v>
      </c>
      <c r="Q108" s="35">
        <v>45503</v>
      </c>
    </row>
    <row r="109" spans="1:17" x14ac:dyDescent="0.25">
      <c r="A109" s="3">
        <v>2024</v>
      </c>
      <c r="B109" s="4">
        <v>45383</v>
      </c>
      <c r="C109" s="4">
        <v>45473</v>
      </c>
      <c r="D109" s="16">
        <v>3000</v>
      </c>
      <c r="E109" s="18">
        <v>3500</v>
      </c>
      <c r="F109" s="7">
        <v>3521</v>
      </c>
      <c r="G109" s="19" t="s">
        <v>152</v>
      </c>
      <c r="H109" s="26">
        <v>0</v>
      </c>
      <c r="I109" s="31">
        <v>0</v>
      </c>
      <c r="J109" s="31">
        <v>0</v>
      </c>
      <c r="K109" s="31">
        <v>0</v>
      </c>
      <c r="L109" s="31">
        <v>0</v>
      </c>
      <c r="M109" s="31">
        <v>0</v>
      </c>
      <c r="O109" s="34" t="s">
        <v>226</v>
      </c>
      <c r="P109" s="33" t="s">
        <v>225</v>
      </c>
      <c r="Q109" s="35">
        <v>45503</v>
      </c>
    </row>
    <row r="110" spans="1:17" x14ac:dyDescent="0.25">
      <c r="A110" s="3">
        <v>2024</v>
      </c>
      <c r="B110" s="4">
        <v>45383</v>
      </c>
      <c r="C110" s="4">
        <v>45473</v>
      </c>
      <c r="D110" s="16">
        <v>3000</v>
      </c>
      <c r="E110" s="18">
        <v>3500</v>
      </c>
      <c r="F110" s="7">
        <v>3531</v>
      </c>
      <c r="G110" s="7" t="s">
        <v>153</v>
      </c>
      <c r="H110" s="26">
        <v>115517.24</v>
      </c>
      <c r="I110" s="31">
        <v>228941.24</v>
      </c>
      <c r="J110" s="31">
        <v>143384</v>
      </c>
      <c r="K110" s="31">
        <v>143384</v>
      </c>
      <c r="L110" s="31">
        <v>143384</v>
      </c>
      <c r="M110" s="31">
        <v>143384</v>
      </c>
      <c r="N110" t="s">
        <v>232</v>
      </c>
      <c r="O110" s="34" t="s">
        <v>226</v>
      </c>
      <c r="P110" s="33" t="s">
        <v>225</v>
      </c>
      <c r="Q110" s="35">
        <v>45503</v>
      </c>
    </row>
    <row r="111" spans="1:17" x14ac:dyDescent="0.25">
      <c r="A111" s="3">
        <v>2024</v>
      </c>
      <c r="B111" s="4">
        <v>45383</v>
      </c>
      <c r="C111" s="4">
        <v>45473</v>
      </c>
      <c r="D111" s="16">
        <v>3000</v>
      </c>
      <c r="E111" s="18">
        <v>3500</v>
      </c>
      <c r="F111" s="7">
        <v>3551</v>
      </c>
      <c r="G111" s="7" t="s">
        <v>154</v>
      </c>
      <c r="H111" s="26">
        <v>1309794.2999999996</v>
      </c>
      <c r="I111" s="31">
        <v>1284794.2999999996</v>
      </c>
      <c r="J111" s="31">
        <v>392618.7200000002</v>
      </c>
      <c r="K111" s="31">
        <v>389311.13000000018</v>
      </c>
      <c r="L111" s="31">
        <v>389311.13000000018</v>
      </c>
      <c r="M111" s="31">
        <v>389311.13000000018</v>
      </c>
      <c r="O111" s="34" t="s">
        <v>226</v>
      </c>
      <c r="P111" s="33" t="s">
        <v>225</v>
      </c>
      <c r="Q111" s="35">
        <v>45503</v>
      </c>
    </row>
    <row r="112" spans="1:17" x14ac:dyDescent="0.25">
      <c r="A112" s="3">
        <v>2024</v>
      </c>
      <c r="B112" s="4">
        <v>45383</v>
      </c>
      <c r="C112" s="4">
        <v>45473</v>
      </c>
      <c r="D112" s="16">
        <v>3000</v>
      </c>
      <c r="E112" s="18">
        <v>3500</v>
      </c>
      <c r="F112" s="7">
        <v>3571</v>
      </c>
      <c r="G112" s="7" t="s">
        <v>155</v>
      </c>
      <c r="H112" s="25">
        <v>2125097.14</v>
      </c>
      <c r="I112" s="31">
        <v>1897519.64</v>
      </c>
      <c r="J112" s="31">
        <v>1203036.6100000001</v>
      </c>
      <c r="K112" s="31">
        <v>1203036.6100000001</v>
      </c>
      <c r="L112" s="31">
        <v>1203036.6100000001</v>
      </c>
      <c r="M112" s="31">
        <v>1160275.4600000002</v>
      </c>
      <c r="O112" s="34" t="s">
        <v>226</v>
      </c>
      <c r="P112" s="33" t="s">
        <v>225</v>
      </c>
      <c r="Q112" s="35">
        <v>45503</v>
      </c>
    </row>
    <row r="113" spans="1:17" x14ac:dyDescent="0.25">
      <c r="A113" s="3">
        <v>2024</v>
      </c>
      <c r="B113" s="4">
        <v>45383</v>
      </c>
      <c r="C113" s="4">
        <v>45473</v>
      </c>
      <c r="D113" s="16">
        <v>3000</v>
      </c>
      <c r="E113" s="18">
        <v>3500</v>
      </c>
      <c r="F113" s="7">
        <v>3572</v>
      </c>
      <c r="G113" s="7" t="s">
        <v>156</v>
      </c>
      <c r="H113" s="25">
        <v>0</v>
      </c>
      <c r="I113" s="31">
        <v>0</v>
      </c>
      <c r="J113" s="31">
        <v>0</v>
      </c>
      <c r="K113" s="31">
        <v>0</v>
      </c>
      <c r="L113" s="31">
        <v>0</v>
      </c>
      <c r="M113" s="31">
        <v>0</v>
      </c>
      <c r="O113" s="34" t="s">
        <v>226</v>
      </c>
      <c r="P113" s="33" t="s">
        <v>225</v>
      </c>
      <c r="Q113" s="35">
        <v>45503</v>
      </c>
    </row>
    <row r="114" spans="1:17" x14ac:dyDescent="0.25">
      <c r="A114" s="3">
        <v>2024</v>
      </c>
      <c r="B114" s="4">
        <v>45383</v>
      </c>
      <c r="C114" s="4">
        <v>45473</v>
      </c>
      <c r="D114" s="16">
        <v>3000</v>
      </c>
      <c r="E114" s="18">
        <v>3500</v>
      </c>
      <c r="F114" s="7">
        <v>3581</v>
      </c>
      <c r="G114" s="7" t="s">
        <v>157</v>
      </c>
      <c r="H114" s="26">
        <v>0</v>
      </c>
      <c r="I114" s="31">
        <v>0</v>
      </c>
      <c r="J114" s="31">
        <v>0</v>
      </c>
      <c r="K114" s="31">
        <v>0</v>
      </c>
      <c r="L114" s="31">
        <v>0</v>
      </c>
      <c r="M114" s="31">
        <v>0</v>
      </c>
      <c r="O114" s="34" t="s">
        <v>226</v>
      </c>
      <c r="P114" s="33" t="s">
        <v>225</v>
      </c>
      <c r="Q114" s="35">
        <v>45503</v>
      </c>
    </row>
    <row r="115" spans="1:17" x14ac:dyDescent="0.25">
      <c r="A115" s="3">
        <v>2024</v>
      </c>
      <c r="B115" s="4">
        <v>45383</v>
      </c>
      <c r="C115" s="4">
        <v>45473</v>
      </c>
      <c r="D115" s="16">
        <v>3000</v>
      </c>
      <c r="E115" s="18">
        <v>3500</v>
      </c>
      <c r="F115" s="7">
        <v>3591</v>
      </c>
      <c r="G115" s="7" t="s">
        <v>158</v>
      </c>
      <c r="H115" s="26">
        <v>79500</v>
      </c>
      <c r="I115" s="31">
        <v>79500</v>
      </c>
      <c r="J115" s="31">
        <v>9900</v>
      </c>
      <c r="K115" s="31">
        <v>9900</v>
      </c>
      <c r="L115" s="31">
        <v>9900</v>
      </c>
      <c r="M115" s="31">
        <v>9900</v>
      </c>
      <c r="O115" s="34" t="s">
        <v>226</v>
      </c>
      <c r="P115" s="33" t="s">
        <v>225</v>
      </c>
      <c r="Q115" s="35">
        <v>45503</v>
      </c>
    </row>
    <row r="116" spans="1:17" x14ac:dyDescent="0.25">
      <c r="A116" s="3">
        <v>2024</v>
      </c>
      <c r="B116" s="4">
        <v>45383</v>
      </c>
      <c r="C116" s="4">
        <v>45473</v>
      </c>
      <c r="D116" s="16">
        <v>3000</v>
      </c>
      <c r="E116" s="17">
        <v>3600</v>
      </c>
      <c r="F116" s="17">
        <v>3600</v>
      </c>
      <c r="G116" s="9" t="s">
        <v>159</v>
      </c>
      <c r="H116" s="29">
        <f>SUM(H117:H119)</f>
        <v>1117500</v>
      </c>
      <c r="I116" s="29">
        <f t="shared" ref="I116:M116" si="22">SUM(I117:I119)</f>
        <v>1056500</v>
      </c>
      <c r="J116" s="29">
        <f t="shared" si="22"/>
        <v>214365.52</v>
      </c>
      <c r="K116" s="29">
        <f t="shared" si="22"/>
        <v>214365.52</v>
      </c>
      <c r="L116" s="29">
        <f t="shared" si="22"/>
        <v>214365.52</v>
      </c>
      <c r="M116" s="29">
        <f t="shared" si="22"/>
        <v>214365.52</v>
      </c>
      <c r="O116" s="34" t="s">
        <v>226</v>
      </c>
      <c r="P116" s="33" t="s">
        <v>225</v>
      </c>
      <c r="Q116" s="35">
        <v>45503</v>
      </c>
    </row>
    <row r="117" spans="1:17" x14ac:dyDescent="0.25">
      <c r="A117" s="3">
        <v>2024</v>
      </c>
      <c r="B117" s="4">
        <v>45383</v>
      </c>
      <c r="C117" s="4">
        <v>45473</v>
      </c>
      <c r="D117" s="16">
        <v>3000</v>
      </c>
      <c r="E117" s="18">
        <v>3600</v>
      </c>
      <c r="F117" s="7">
        <v>3611</v>
      </c>
      <c r="G117" s="7" t="s">
        <v>229</v>
      </c>
      <c r="H117" s="26">
        <v>750000</v>
      </c>
      <c r="I117" s="31">
        <v>750000</v>
      </c>
      <c r="J117" s="31">
        <v>137765.51999999999</v>
      </c>
      <c r="K117" s="31">
        <v>137765.51999999999</v>
      </c>
      <c r="L117" s="31">
        <v>137765.51999999999</v>
      </c>
      <c r="M117" s="31">
        <v>137765.51999999999</v>
      </c>
      <c r="O117" s="34" t="s">
        <v>226</v>
      </c>
      <c r="P117" s="33" t="s">
        <v>225</v>
      </c>
      <c r="Q117" s="35">
        <v>45503</v>
      </c>
    </row>
    <row r="118" spans="1:17" x14ac:dyDescent="0.25">
      <c r="A118" s="3">
        <v>2024</v>
      </c>
      <c r="B118" s="4">
        <v>45383</v>
      </c>
      <c r="C118" s="4">
        <v>45473</v>
      </c>
      <c r="D118" s="16">
        <v>3000</v>
      </c>
      <c r="E118" s="18">
        <v>3600</v>
      </c>
      <c r="F118" s="7">
        <v>3612</v>
      </c>
      <c r="G118" s="7" t="s">
        <v>160</v>
      </c>
      <c r="H118" s="26">
        <v>187500</v>
      </c>
      <c r="I118" s="31">
        <v>126500</v>
      </c>
      <c r="J118" s="31">
        <v>53100</v>
      </c>
      <c r="K118" s="31">
        <v>53100</v>
      </c>
      <c r="L118" s="31">
        <v>53100</v>
      </c>
      <c r="M118" s="31">
        <v>53100</v>
      </c>
      <c r="N118" t="s">
        <v>230</v>
      </c>
      <c r="O118" s="34" t="s">
        <v>226</v>
      </c>
      <c r="P118" s="33" t="s">
        <v>225</v>
      </c>
      <c r="Q118" s="35">
        <v>45503</v>
      </c>
    </row>
    <row r="119" spans="1:17" x14ac:dyDescent="0.25">
      <c r="A119" s="3">
        <v>2024</v>
      </c>
      <c r="B119" s="4">
        <v>45383</v>
      </c>
      <c r="C119" s="4">
        <v>45473</v>
      </c>
      <c r="D119" s="16">
        <v>3000</v>
      </c>
      <c r="E119" s="18">
        <v>3600</v>
      </c>
      <c r="F119" s="7">
        <v>3651</v>
      </c>
      <c r="G119" s="7" t="s">
        <v>161</v>
      </c>
      <c r="H119" s="26">
        <v>180000</v>
      </c>
      <c r="I119" s="31">
        <v>180000</v>
      </c>
      <c r="J119" s="31">
        <v>23500</v>
      </c>
      <c r="K119" s="31">
        <v>23500</v>
      </c>
      <c r="L119" s="31">
        <v>23500</v>
      </c>
      <c r="M119" s="31">
        <v>23500</v>
      </c>
      <c r="O119" s="34" t="s">
        <v>226</v>
      </c>
      <c r="P119" s="33" t="s">
        <v>225</v>
      </c>
      <c r="Q119" s="35">
        <v>45503</v>
      </c>
    </row>
    <row r="120" spans="1:17" x14ac:dyDescent="0.25">
      <c r="A120" s="3">
        <v>2024</v>
      </c>
      <c r="B120" s="4">
        <v>45383</v>
      </c>
      <c r="C120" s="4">
        <v>45473</v>
      </c>
      <c r="D120" s="16">
        <v>3000</v>
      </c>
      <c r="E120" s="17">
        <v>3700</v>
      </c>
      <c r="F120" s="17">
        <v>3700</v>
      </c>
      <c r="G120" s="9" t="s">
        <v>162</v>
      </c>
      <c r="H120" s="29">
        <f>SUM(H121:H124)</f>
        <v>560850</v>
      </c>
      <c r="I120" s="29">
        <f t="shared" ref="I120:M120" si="23">SUM(I121:I124)</f>
        <v>560850</v>
      </c>
      <c r="J120" s="29">
        <f t="shared" si="23"/>
        <v>1386.7199999999998</v>
      </c>
      <c r="K120" s="29">
        <f t="shared" si="23"/>
        <v>1386.7199999999998</v>
      </c>
      <c r="L120" s="29">
        <f t="shared" si="23"/>
        <v>1386.7199999999998</v>
      </c>
      <c r="M120" s="29">
        <f t="shared" si="23"/>
        <v>1386.7199999999998</v>
      </c>
      <c r="O120" s="34" t="s">
        <v>226</v>
      </c>
      <c r="P120" s="33" t="s">
        <v>225</v>
      </c>
      <c r="Q120" s="35">
        <v>45503</v>
      </c>
    </row>
    <row r="121" spans="1:17" x14ac:dyDescent="0.25">
      <c r="A121" s="3">
        <v>2024</v>
      </c>
      <c r="B121" s="4">
        <v>45383</v>
      </c>
      <c r="C121" s="4">
        <v>45473</v>
      </c>
      <c r="D121" s="16">
        <v>3000</v>
      </c>
      <c r="E121" s="18">
        <v>3700</v>
      </c>
      <c r="F121" s="7">
        <v>3711</v>
      </c>
      <c r="G121" s="7" t="s">
        <v>163</v>
      </c>
      <c r="H121" s="31">
        <v>95750</v>
      </c>
      <c r="I121" s="31">
        <v>95750</v>
      </c>
      <c r="J121" s="31">
        <v>0</v>
      </c>
      <c r="K121" s="31">
        <v>0</v>
      </c>
      <c r="L121" s="31">
        <v>0</v>
      </c>
      <c r="M121" s="31">
        <v>0</v>
      </c>
      <c r="O121" s="34" t="s">
        <v>226</v>
      </c>
      <c r="P121" s="33" t="s">
        <v>225</v>
      </c>
      <c r="Q121" s="35">
        <v>45503</v>
      </c>
    </row>
    <row r="122" spans="1:17" x14ac:dyDescent="0.25">
      <c r="A122" s="3">
        <v>2024</v>
      </c>
      <c r="B122" s="4">
        <v>45383</v>
      </c>
      <c r="C122" s="4">
        <v>45473</v>
      </c>
      <c r="D122" s="16">
        <v>3000</v>
      </c>
      <c r="E122" s="18">
        <v>3700</v>
      </c>
      <c r="F122" s="7">
        <v>3721</v>
      </c>
      <c r="G122" s="7" t="s">
        <v>164</v>
      </c>
      <c r="H122" s="31">
        <v>18000</v>
      </c>
      <c r="I122" s="31">
        <v>18000</v>
      </c>
      <c r="J122" s="31">
        <v>0</v>
      </c>
      <c r="K122" s="31">
        <v>0</v>
      </c>
      <c r="L122" s="31">
        <v>0</v>
      </c>
      <c r="M122" s="31">
        <v>0</v>
      </c>
      <c r="O122" s="34" t="s">
        <v>226</v>
      </c>
      <c r="P122" s="33" t="s">
        <v>225</v>
      </c>
      <c r="Q122" s="35">
        <v>45503</v>
      </c>
    </row>
    <row r="123" spans="1:17" x14ac:dyDescent="0.25">
      <c r="A123" s="3">
        <v>2024</v>
      </c>
      <c r="B123" s="4">
        <v>45383</v>
      </c>
      <c r="C123" s="4">
        <v>45473</v>
      </c>
      <c r="D123" s="16">
        <v>3000</v>
      </c>
      <c r="E123" s="18">
        <v>3700</v>
      </c>
      <c r="F123" s="7">
        <v>3751</v>
      </c>
      <c r="G123" s="7" t="s">
        <v>165</v>
      </c>
      <c r="H123" s="31">
        <v>380000</v>
      </c>
      <c r="I123" s="31">
        <v>380000</v>
      </c>
      <c r="J123" s="31">
        <v>0</v>
      </c>
      <c r="K123" s="31">
        <v>0</v>
      </c>
      <c r="L123" s="31">
        <v>0</v>
      </c>
      <c r="M123" s="31">
        <v>0</v>
      </c>
      <c r="O123" s="34" t="s">
        <v>226</v>
      </c>
      <c r="P123" s="33" t="s">
        <v>225</v>
      </c>
      <c r="Q123" s="35">
        <v>45503</v>
      </c>
    </row>
    <row r="124" spans="1:17" x14ac:dyDescent="0.25">
      <c r="A124" s="3">
        <v>2024</v>
      </c>
      <c r="B124" s="4">
        <v>45383</v>
      </c>
      <c r="C124" s="4">
        <v>45473</v>
      </c>
      <c r="D124" s="16">
        <v>3000</v>
      </c>
      <c r="E124" s="18">
        <v>3700</v>
      </c>
      <c r="F124" s="7">
        <v>3791</v>
      </c>
      <c r="G124" s="7" t="s">
        <v>166</v>
      </c>
      <c r="H124" s="31">
        <v>67100</v>
      </c>
      <c r="I124" s="31">
        <v>67100</v>
      </c>
      <c r="J124" s="31">
        <v>1386.7199999999998</v>
      </c>
      <c r="K124" s="31">
        <v>1386.7199999999998</v>
      </c>
      <c r="L124" s="31">
        <v>1386.7199999999998</v>
      </c>
      <c r="M124" s="31">
        <v>1386.7199999999998</v>
      </c>
      <c r="O124" s="34" t="s">
        <v>226</v>
      </c>
      <c r="P124" s="33" t="s">
        <v>225</v>
      </c>
      <c r="Q124" s="35">
        <v>45503</v>
      </c>
    </row>
    <row r="125" spans="1:17" x14ac:dyDescent="0.25">
      <c r="A125" s="3">
        <v>2024</v>
      </c>
      <c r="B125" s="4">
        <v>45383</v>
      </c>
      <c r="C125" s="4">
        <v>45473</v>
      </c>
      <c r="D125" s="16">
        <v>3000</v>
      </c>
      <c r="E125" s="17">
        <v>3800</v>
      </c>
      <c r="F125" s="17">
        <v>3800</v>
      </c>
      <c r="G125" s="9" t="s">
        <v>167</v>
      </c>
      <c r="H125" s="29">
        <f>SUM(H126:H129)</f>
        <v>920770</v>
      </c>
      <c r="I125" s="29">
        <f t="shared" ref="I125:M125" si="24">SUM(I126:I129)</f>
        <v>920770</v>
      </c>
      <c r="J125" s="29">
        <f t="shared" si="24"/>
        <v>310198.03000000003</v>
      </c>
      <c r="K125" s="29">
        <f t="shared" si="24"/>
        <v>308956.65000000002</v>
      </c>
      <c r="L125" s="29">
        <f t="shared" si="24"/>
        <v>308956.65000000002</v>
      </c>
      <c r="M125" s="29">
        <f t="shared" si="24"/>
        <v>308956.65000000002</v>
      </c>
      <c r="O125" s="34" t="s">
        <v>226</v>
      </c>
      <c r="P125" s="33" t="s">
        <v>225</v>
      </c>
      <c r="Q125" s="35">
        <v>45503</v>
      </c>
    </row>
    <row r="126" spans="1:17" x14ac:dyDescent="0.25">
      <c r="A126" s="3">
        <v>2024</v>
      </c>
      <c r="B126" s="4">
        <v>45383</v>
      </c>
      <c r="C126" s="4">
        <v>45473</v>
      </c>
      <c r="D126" s="16">
        <v>3000</v>
      </c>
      <c r="E126" s="18">
        <v>3800</v>
      </c>
      <c r="F126" s="7">
        <v>3812</v>
      </c>
      <c r="G126" s="7" t="s">
        <v>168</v>
      </c>
      <c r="H126" s="25">
        <v>0</v>
      </c>
      <c r="I126" s="31">
        <v>0</v>
      </c>
      <c r="J126" s="31">
        <v>0</v>
      </c>
      <c r="K126" s="31">
        <v>0</v>
      </c>
      <c r="L126" s="31">
        <v>0</v>
      </c>
      <c r="M126" s="31">
        <v>0</v>
      </c>
      <c r="O126" s="34" t="s">
        <v>226</v>
      </c>
      <c r="P126" s="33" t="s">
        <v>225</v>
      </c>
      <c r="Q126" s="35">
        <v>45503</v>
      </c>
    </row>
    <row r="127" spans="1:17" x14ac:dyDescent="0.25">
      <c r="A127" s="3">
        <v>2024</v>
      </c>
      <c r="B127" s="4">
        <v>45383</v>
      </c>
      <c r="C127" s="4">
        <v>45473</v>
      </c>
      <c r="D127" s="16">
        <v>3000</v>
      </c>
      <c r="E127" s="18">
        <v>3800</v>
      </c>
      <c r="F127" s="7">
        <v>3821</v>
      </c>
      <c r="G127" s="7" t="s">
        <v>169</v>
      </c>
      <c r="H127" s="26">
        <v>455270</v>
      </c>
      <c r="I127" s="31">
        <v>455270</v>
      </c>
      <c r="J127" s="31">
        <v>301198.03000000003</v>
      </c>
      <c r="K127" s="31">
        <v>301198.03000000003</v>
      </c>
      <c r="L127" s="31">
        <v>301198.03000000003</v>
      </c>
      <c r="M127" s="31">
        <v>301198.03000000003</v>
      </c>
      <c r="O127" s="34" t="s">
        <v>226</v>
      </c>
      <c r="P127" s="33" t="s">
        <v>225</v>
      </c>
      <c r="Q127" s="35">
        <v>45503</v>
      </c>
    </row>
    <row r="128" spans="1:17" x14ac:dyDescent="0.25">
      <c r="A128" s="3">
        <v>2024</v>
      </c>
      <c r="B128" s="4">
        <v>45383</v>
      </c>
      <c r="C128" s="4">
        <v>45473</v>
      </c>
      <c r="D128" s="16">
        <v>3000</v>
      </c>
      <c r="E128" s="18">
        <v>3800</v>
      </c>
      <c r="F128" s="7">
        <v>3831</v>
      </c>
      <c r="G128" s="7" t="s">
        <v>170</v>
      </c>
      <c r="H128" s="26">
        <v>365500</v>
      </c>
      <c r="I128" s="31">
        <v>365500</v>
      </c>
      <c r="J128" s="31">
        <v>9000</v>
      </c>
      <c r="K128" s="31">
        <v>7758.62</v>
      </c>
      <c r="L128" s="31">
        <v>7758.62</v>
      </c>
      <c r="M128" s="31">
        <v>7758.62</v>
      </c>
      <c r="O128" s="34" t="s">
        <v>226</v>
      </c>
      <c r="P128" s="33" t="s">
        <v>225</v>
      </c>
      <c r="Q128" s="35">
        <v>45503</v>
      </c>
    </row>
    <row r="129" spans="1:17" x14ac:dyDescent="0.25">
      <c r="A129" s="3">
        <v>2024</v>
      </c>
      <c r="B129" s="4">
        <v>45383</v>
      </c>
      <c r="C129" s="4">
        <v>45473</v>
      </c>
      <c r="D129" s="16">
        <v>3000</v>
      </c>
      <c r="E129" s="18">
        <v>3800</v>
      </c>
      <c r="F129" s="7">
        <v>3853</v>
      </c>
      <c r="G129" s="7" t="s">
        <v>171</v>
      </c>
      <c r="H129" s="26">
        <v>100000</v>
      </c>
      <c r="I129" s="31">
        <v>100000</v>
      </c>
      <c r="J129" s="31">
        <v>0</v>
      </c>
      <c r="K129" s="31">
        <v>0</v>
      </c>
      <c r="L129" s="31">
        <v>0</v>
      </c>
      <c r="M129" s="31">
        <v>0</v>
      </c>
      <c r="O129" s="34" t="s">
        <v>226</v>
      </c>
      <c r="P129" s="33" t="s">
        <v>225</v>
      </c>
      <c r="Q129" s="35">
        <v>45503</v>
      </c>
    </row>
    <row r="130" spans="1:17" x14ac:dyDescent="0.25">
      <c r="A130" s="3">
        <v>2024</v>
      </c>
      <c r="B130" s="4">
        <v>45383</v>
      </c>
      <c r="C130" s="4">
        <v>45473</v>
      </c>
      <c r="D130" s="16">
        <v>3000</v>
      </c>
      <c r="E130" s="17">
        <v>3900</v>
      </c>
      <c r="F130" s="17">
        <v>3900</v>
      </c>
      <c r="G130" s="9" t="s">
        <v>172</v>
      </c>
      <c r="H130" s="29">
        <f>SUM(H131:H133)</f>
        <v>4764501.6899999995</v>
      </c>
      <c r="I130" s="29">
        <f t="shared" ref="I130:M130" si="25">SUM(I131:I133)</f>
        <v>4741101.6899999995</v>
      </c>
      <c r="J130" s="29">
        <f t="shared" si="25"/>
        <v>1135409.3400000001</v>
      </c>
      <c r="K130" s="29">
        <f t="shared" si="25"/>
        <v>1135409.3400000001</v>
      </c>
      <c r="L130" s="29">
        <f t="shared" si="25"/>
        <v>1135409.3400000001</v>
      </c>
      <c r="M130" s="29">
        <f t="shared" si="25"/>
        <v>1135409.3400000001</v>
      </c>
      <c r="O130" s="34" t="s">
        <v>226</v>
      </c>
      <c r="P130" s="33" t="s">
        <v>225</v>
      </c>
      <c r="Q130" s="35">
        <v>45503</v>
      </c>
    </row>
    <row r="131" spans="1:17" x14ac:dyDescent="0.25">
      <c r="A131" s="3">
        <v>2024</v>
      </c>
      <c r="B131" s="4">
        <v>45383</v>
      </c>
      <c r="C131" s="4">
        <v>45473</v>
      </c>
      <c r="D131" s="16">
        <v>3000</v>
      </c>
      <c r="E131" s="18">
        <v>3900</v>
      </c>
      <c r="F131" s="7">
        <v>3921</v>
      </c>
      <c r="G131" s="7" t="s">
        <v>173</v>
      </c>
      <c r="H131" s="25">
        <v>3053517.3099999991</v>
      </c>
      <c r="I131" s="31">
        <v>3030117.3099999991</v>
      </c>
      <c r="J131" s="31">
        <v>460724.34</v>
      </c>
      <c r="K131" s="31">
        <v>460724.34</v>
      </c>
      <c r="L131" s="31">
        <v>460724.34</v>
      </c>
      <c r="M131" s="31">
        <v>460724.34</v>
      </c>
      <c r="O131" s="34" t="s">
        <v>226</v>
      </c>
      <c r="P131" s="33" t="s">
        <v>225</v>
      </c>
      <c r="Q131" s="35">
        <v>45503</v>
      </c>
    </row>
    <row r="132" spans="1:17" x14ac:dyDescent="0.25">
      <c r="A132" s="3">
        <v>2024</v>
      </c>
      <c r="B132" s="4">
        <v>45383</v>
      </c>
      <c r="C132" s="4">
        <v>45473</v>
      </c>
      <c r="D132" s="16">
        <v>3000</v>
      </c>
      <c r="E132" s="18">
        <v>3900</v>
      </c>
      <c r="F132" s="7">
        <v>3961</v>
      </c>
      <c r="G132" s="7" t="s">
        <v>174</v>
      </c>
      <c r="H132" s="26">
        <v>0</v>
      </c>
      <c r="I132" s="31">
        <v>0</v>
      </c>
      <c r="J132" s="31">
        <v>0</v>
      </c>
      <c r="K132" s="31">
        <v>0</v>
      </c>
      <c r="L132" s="31">
        <v>0</v>
      </c>
      <c r="M132" s="31">
        <v>0</v>
      </c>
      <c r="O132" s="34" t="s">
        <v>226</v>
      </c>
      <c r="P132" s="33" t="s">
        <v>225</v>
      </c>
      <c r="Q132" s="35">
        <v>45503</v>
      </c>
    </row>
    <row r="133" spans="1:17" x14ac:dyDescent="0.25">
      <c r="A133" s="3">
        <v>2024</v>
      </c>
      <c r="B133" s="4">
        <v>45383</v>
      </c>
      <c r="C133" s="4">
        <v>45473</v>
      </c>
      <c r="D133" s="16">
        <v>3000</v>
      </c>
      <c r="E133" s="18">
        <v>3900</v>
      </c>
      <c r="F133" s="7">
        <v>3981</v>
      </c>
      <c r="G133" s="7" t="s">
        <v>175</v>
      </c>
      <c r="H133" s="26">
        <v>1710984.3800000006</v>
      </c>
      <c r="I133" s="31">
        <v>1710984.3800000004</v>
      </c>
      <c r="J133" s="31">
        <v>674685</v>
      </c>
      <c r="K133" s="31">
        <v>674685</v>
      </c>
      <c r="L133" s="31">
        <v>674685</v>
      </c>
      <c r="M133" s="31">
        <v>674685</v>
      </c>
      <c r="O133" s="34" t="s">
        <v>226</v>
      </c>
      <c r="P133" s="33" t="s">
        <v>225</v>
      </c>
      <c r="Q133" s="35">
        <v>45503</v>
      </c>
    </row>
    <row r="134" spans="1:17" x14ac:dyDescent="0.25">
      <c r="A134" s="3">
        <v>2024</v>
      </c>
      <c r="B134" s="4">
        <v>45383</v>
      </c>
      <c r="C134" s="4">
        <v>45473</v>
      </c>
      <c r="D134" s="20">
        <v>4000</v>
      </c>
      <c r="E134" s="17">
        <v>4000</v>
      </c>
      <c r="F134" s="21">
        <v>4000</v>
      </c>
      <c r="G134" s="9" t="s">
        <v>176</v>
      </c>
      <c r="H134" s="29">
        <f>SUM(H135:H136)</f>
        <v>42000</v>
      </c>
      <c r="I134" s="29">
        <f t="shared" ref="I134:M134" si="26">SUM(I135:I136)</f>
        <v>42000</v>
      </c>
      <c r="J134" s="29">
        <f t="shared" si="26"/>
        <v>0</v>
      </c>
      <c r="K134" s="29">
        <f t="shared" si="26"/>
        <v>0</v>
      </c>
      <c r="L134" s="29">
        <f t="shared" si="26"/>
        <v>0</v>
      </c>
      <c r="M134" s="29">
        <f t="shared" si="26"/>
        <v>0</v>
      </c>
      <c r="O134" s="34" t="s">
        <v>226</v>
      </c>
      <c r="P134" s="33" t="s">
        <v>225</v>
      </c>
      <c r="Q134" s="35">
        <v>45503</v>
      </c>
    </row>
    <row r="135" spans="1:17" x14ac:dyDescent="0.25">
      <c r="A135" s="3">
        <v>2024</v>
      </c>
      <c r="B135" s="4">
        <v>45383</v>
      </c>
      <c r="C135" s="4">
        <v>45473</v>
      </c>
      <c r="D135" s="16">
        <v>4000</v>
      </c>
      <c r="E135" s="18">
        <v>4400</v>
      </c>
      <c r="F135" s="7">
        <v>4414</v>
      </c>
      <c r="G135" s="7" t="s">
        <v>177</v>
      </c>
      <c r="H135" s="31">
        <v>30000</v>
      </c>
      <c r="I135" s="31">
        <v>30000</v>
      </c>
      <c r="J135" s="31">
        <v>0</v>
      </c>
      <c r="K135" s="31">
        <v>0</v>
      </c>
      <c r="L135" s="31">
        <v>0</v>
      </c>
      <c r="M135" s="31">
        <v>0</v>
      </c>
      <c r="O135" s="34" t="s">
        <v>226</v>
      </c>
      <c r="P135" s="33" t="s">
        <v>225</v>
      </c>
      <c r="Q135" s="35">
        <v>45503</v>
      </c>
    </row>
    <row r="136" spans="1:17" x14ac:dyDescent="0.25">
      <c r="A136" s="3">
        <v>2024</v>
      </c>
      <c r="B136" s="4">
        <v>45383</v>
      </c>
      <c r="C136" s="4">
        <v>45473</v>
      </c>
      <c r="D136" s="16">
        <v>4000</v>
      </c>
      <c r="E136" s="18">
        <v>4400</v>
      </c>
      <c r="F136" s="7">
        <v>4421</v>
      </c>
      <c r="G136" s="7" t="s">
        <v>178</v>
      </c>
      <c r="H136" s="31">
        <v>12000</v>
      </c>
      <c r="I136" s="31">
        <v>12000</v>
      </c>
      <c r="J136" s="31">
        <v>0</v>
      </c>
      <c r="K136" s="31">
        <v>0</v>
      </c>
      <c r="L136" s="31">
        <v>0</v>
      </c>
      <c r="M136" s="31">
        <v>0</v>
      </c>
      <c r="O136" s="34" t="s">
        <v>226</v>
      </c>
      <c r="P136" s="33" t="s">
        <v>225</v>
      </c>
      <c r="Q136" s="35">
        <v>45503</v>
      </c>
    </row>
    <row r="137" spans="1:17" x14ac:dyDescent="0.25">
      <c r="A137" s="3">
        <v>2024</v>
      </c>
      <c r="B137" s="4">
        <v>45383</v>
      </c>
      <c r="C137" s="4">
        <v>45473</v>
      </c>
      <c r="D137" s="22">
        <v>5000</v>
      </c>
      <c r="E137" s="22">
        <v>5000</v>
      </c>
      <c r="F137" s="22">
        <v>5000</v>
      </c>
      <c r="G137" s="23" t="s">
        <v>179</v>
      </c>
      <c r="H137" s="29">
        <f>H138+H142+H143+H145+H149+H150+H160+H161+H162</f>
        <v>1346370</v>
      </c>
      <c r="I137" s="29">
        <f>I138+I142+I143+I145+I149+I150+I160+I161+I162</f>
        <v>5318225.38</v>
      </c>
      <c r="J137" s="29">
        <f t="shared" ref="J137:M137" si="27">J138+J142+J143+J145+J149+J150+J160+J161+J162</f>
        <v>1191844.3899999999</v>
      </c>
      <c r="K137" s="29">
        <f t="shared" si="27"/>
        <v>1191844.3899999999</v>
      </c>
      <c r="L137" s="29">
        <f t="shared" si="27"/>
        <v>1191844.3899999999</v>
      </c>
      <c r="M137" s="29">
        <f t="shared" si="27"/>
        <v>1191844.3899999999</v>
      </c>
      <c r="O137" s="34" t="s">
        <v>226</v>
      </c>
      <c r="P137" s="33" t="s">
        <v>225</v>
      </c>
      <c r="Q137" s="35">
        <v>45503</v>
      </c>
    </row>
    <row r="138" spans="1:17" x14ac:dyDescent="0.25">
      <c r="A138" s="3">
        <v>2024</v>
      </c>
      <c r="B138" s="4">
        <v>45383</v>
      </c>
      <c r="C138" s="4">
        <v>45473</v>
      </c>
      <c r="D138" s="18">
        <v>5000</v>
      </c>
      <c r="E138" s="17">
        <v>5100</v>
      </c>
      <c r="F138" s="17">
        <v>5100</v>
      </c>
      <c r="G138" s="9" t="s">
        <v>180</v>
      </c>
      <c r="H138" s="29">
        <f>SUM(H139:H141)</f>
        <v>152000</v>
      </c>
      <c r="I138" s="29">
        <f>SUM(I139:I141)</f>
        <v>641676</v>
      </c>
      <c r="J138" s="29">
        <f t="shared" ref="J138:M138" si="28">SUM(J139:J141)</f>
        <v>505129.91</v>
      </c>
      <c r="K138" s="29">
        <f t="shared" si="28"/>
        <v>505129.91</v>
      </c>
      <c r="L138" s="29">
        <f t="shared" si="28"/>
        <v>505129.91</v>
      </c>
      <c r="M138" s="29">
        <f t="shared" si="28"/>
        <v>505129.91</v>
      </c>
      <c r="O138" s="34" t="s">
        <v>226</v>
      </c>
      <c r="P138" s="33" t="s">
        <v>225</v>
      </c>
      <c r="Q138" s="35">
        <v>45503</v>
      </c>
    </row>
    <row r="139" spans="1:17" x14ac:dyDescent="0.25">
      <c r="A139" s="3">
        <v>2024</v>
      </c>
      <c r="B139" s="4">
        <v>45383</v>
      </c>
      <c r="C139" s="4">
        <v>45473</v>
      </c>
      <c r="D139" s="18">
        <v>5000</v>
      </c>
      <c r="E139" s="18">
        <v>5100</v>
      </c>
      <c r="F139" s="7">
        <v>5111</v>
      </c>
      <c r="G139" s="7" t="s">
        <v>181</v>
      </c>
      <c r="H139" s="31">
        <v>12000</v>
      </c>
      <c r="I139" s="31">
        <v>12000</v>
      </c>
      <c r="J139" s="31">
        <v>7300</v>
      </c>
      <c r="K139" s="31">
        <v>7300</v>
      </c>
      <c r="L139" s="31">
        <v>7300</v>
      </c>
      <c r="M139" s="31">
        <v>7300</v>
      </c>
      <c r="O139" s="34" t="s">
        <v>226</v>
      </c>
      <c r="P139" s="33" t="s">
        <v>225</v>
      </c>
      <c r="Q139" s="35">
        <v>45503</v>
      </c>
    </row>
    <row r="140" spans="1:17" x14ac:dyDescent="0.25">
      <c r="A140" s="3">
        <v>2024</v>
      </c>
      <c r="B140" s="4">
        <v>45383</v>
      </c>
      <c r="C140" s="4">
        <v>45473</v>
      </c>
      <c r="D140" s="18">
        <v>5000</v>
      </c>
      <c r="E140" s="18">
        <v>5100</v>
      </c>
      <c r="F140" s="7">
        <v>5151</v>
      </c>
      <c r="G140" s="7" t="s">
        <v>182</v>
      </c>
      <c r="H140" s="31">
        <v>140000</v>
      </c>
      <c r="I140" s="31">
        <v>581076</v>
      </c>
      <c r="J140" s="31">
        <v>452924.05</v>
      </c>
      <c r="K140" s="31">
        <v>452924.05</v>
      </c>
      <c r="L140" s="31">
        <v>452924.05</v>
      </c>
      <c r="M140" s="31">
        <v>452924.05</v>
      </c>
      <c r="N140" t="s">
        <v>237</v>
      </c>
      <c r="O140" s="34" t="s">
        <v>226</v>
      </c>
      <c r="P140" s="33" t="s">
        <v>225</v>
      </c>
      <c r="Q140" s="35">
        <v>45503</v>
      </c>
    </row>
    <row r="141" spans="1:17" x14ac:dyDescent="0.25">
      <c r="A141" s="3">
        <v>2024</v>
      </c>
      <c r="B141" s="4">
        <v>45383</v>
      </c>
      <c r="C141" s="4">
        <v>45473</v>
      </c>
      <c r="D141" s="18">
        <v>5000</v>
      </c>
      <c r="E141" s="18">
        <v>5100</v>
      </c>
      <c r="F141" s="7">
        <v>5191</v>
      </c>
      <c r="G141" s="7" t="s">
        <v>183</v>
      </c>
      <c r="H141" s="31">
        <v>0</v>
      </c>
      <c r="I141" s="31">
        <v>48600</v>
      </c>
      <c r="J141" s="31">
        <v>44905.86</v>
      </c>
      <c r="K141" s="31">
        <v>44905.86</v>
      </c>
      <c r="L141" s="31">
        <v>44905.86</v>
      </c>
      <c r="M141" s="31">
        <v>44905.86</v>
      </c>
      <c r="N141" t="s">
        <v>245</v>
      </c>
      <c r="O141" s="34" t="s">
        <v>226</v>
      </c>
      <c r="P141" s="33" t="s">
        <v>225</v>
      </c>
      <c r="Q141" s="35">
        <v>45503</v>
      </c>
    </row>
    <row r="142" spans="1:17" x14ac:dyDescent="0.25">
      <c r="A142" s="3">
        <v>2024</v>
      </c>
      <c r="B142" s="4">
        <v>45383</v>
      </c>
      <c r="C142" s="4">
        <v>45473</v>
      </c>
      <c r="D142" s="18">
        <v>5000</v>
      </c>
      <c r="E142" s="17">
        <v>5200</v>
      </c>
      <c r="F142" s="17">
        <v>5200</v>
      </c>
      <c r="G142" s="9" t="s">
        <v>184</v>
      </c>
      <c r="H142" s="29">
        <v>0</v>
      </c>
      <c r="I142" s="29">
        <v>0</v>
      </c>
      <c r="J142" s="29">
        <v>0</v>
      </c>
      <c r="K142" s="29">
        <v>0</v>
      </c>
      <c r="L142" s="29">
        <v>0</v>
      </c>
      <c r="M142" s="29">
        <v>0</v>
      </c>
      <c r="O142" s="34" t="s">
        <v>226</v>
      </c>
      <c r="P142" s="33" t="s">
        <v>225</v>
      </c>
      <c r="Q142" s="35">
        <v>45503</v>
      </c>
    </row>
    <row r="143" spans="1:17" x14ac:dyDescent="0.25">
      <c r="A143" s="3">
        <v>2024</v>
      </c>
      <c r="B143" s="4">
        <v>45383</v>
      </c>
      <c r="C143" s="4">
        <v>45473</v>
      </c>
      <c r="D143" s="18">
        <v>5000</v>
      </c>
      <c r="E143" s="17">
        <v>5300</v>
      </c>
      <c r="F143" s="17">
        <v>5300</v>
      </c>
      <c r="G143" s="9" t="s">
        <v>185</v>
      </c>
      <c r="H143" s="29">
        <f>SUM(H144)</f>
        <v>0</v>
      </c>
      <c r="I143" s="29">
        <f t="shared" ref="I143:M143" si="29">SUM(I144)</f>
        <v>0</v>
      </c>
      <c r="J143" s="29">
        <f t="shared" si="29"/>
        <v>0</v>
      </c>
      <c r="K143" s="29">
        <f t="shared" si="29"/>
        <v>0</v>
      </c>
      <c r="L143" s="29">
        <f t="shared" si="29"/>
        <v>0</v>
      </c>
      <c r="M143" s="29">
        <f t="shared" si="29"/>
        <v>0</v>
      </c>
      <c r="O143" s="34" t="s">
        <v>226</v>
      </c>
      <c r="P143" s="33" t="s">
        <v>225</v>
      </c>
      <c r="Q143" s="35">
        <v>45503</v>
      </c>
    </row>
    <row r="144" spans="1:17" x14ac:dyDescent="0.25">
      <c r="A144" s="3">
        <v>2024</v>
      </c>
      <c r="B144" s="4">
        <v>45383</v>
      </c>
      <c r="C144" s="4">
        <v>45473</v>
      </c>
      <c r="D144" s="18">
        <v>5000</v>
      </c>
      <c r="E144" s="18">
        <v>5300</v>
      </c>
      <c r="F144" s="7">
        <v>5321</v>
      </c>
      <c r="G144" s="7" t="s">
        <v>186</v>
      </c>
      <c r="H144" s="31">
        <v>0</v>
      </c>
      <c r="I144" s="31">
        <v>0</v>
      </c>
      <c r="J144" s="31">
        <v>0</v>
      </c>
      <c r="K144" s="31">
        <v>0</v>
      </c>
      <c r="L144" s="31">
        <v>0</v>
      </c>
      <c r="M144" s="31">
        <v>0</v>
      </c>
      <c r="O144" s="34" t="s">
        <v>226</v>
      </c>
      <c r="P144" s="33" t="s">
        <v>225</v>
      </c>
      <c r="Q144" s="35">
        <v>45503</v>
      </c>
    </row>
    <row r="145" spans="1:17" x14ac:dyDescent="0.25">
      <c r="A145" s="3">
        <v>2024</v>
      </c>
      <c r="B145" s="4">
        <v>45383</v>
      </c>
      <c r="C145" s="4">
        <v>45473</v>
      </c>
      <c r="D145" s="18">
        <v>5000</v>
      </c>
      <c r="E145" s="17">
        <v>5400</v>
      </c>
      <c r="F145" s="17">
        <v>5400</v>
      </c>
      <c r="G145" s="9" t="s">
        <v>187</v>
      </c>
      <c r="H145" s="29">
        <f>SUM(H146:H148)</f>
        <v>0</v>
      </c>
      <c r="I145" s="29">
        <f>SUM(I146:I148)</f>
        <v>2800000</v>
      </c>
      <c r="J145" s="29">
        <f t="shared" ref="J145:M145" si="30">SUM(J146:J148)</f>
        <v>0</v>
      </c>
      <c r="K145" s="29">
        <f t="shared" si="30"/>
        <v>0</v>
      </c>
      <c r="L145" s="29">
        <f t="shared" si="30"/>
        <v>0</v>
      </c>
      <c r="M145" s="29">
        <f t="shared" si="30"/>
        <v>0</v>
      </c>
      <c r="O145" s="34" t="s">
        <v>226</v>
      </c>
      <c r="P145" s="33" t="s">
        <v>225</v>
      </c>
      <c r="Q145" s="35">
        <v>45503</v>
      </c>
    </row>
    <row r="146" spans="1:17" x14ac:dyDescent="0.25">
      <c r="A146" s="3">
        <v>2024</v>
      </c>
      <c r="B146" s="4">
        <v>45383</v>
      </c>
      <c r="C146" s="4">
        <v>45473</v>
      </c>
      <c r="D146" s="18">
        <v>5000</v>
      </c>
      <c r="E146" s="17">
        <v>5400</v>
      </c>
      <c r="F146" s="18">
        <v>5411</v>
      </c>
      <c r="G146" s="10" t="s">
        <v>187</v>
      </c>
      <c r="H146" s="31">
        <v>0</v>
      </c>
      <c r="I146" s="31">
        <v>2000000</v>
      </c>
      <c r="J146" s="31">
        <v>0</v>
      </c>
      <c r="K146" s="31">
        <v>0</v>
      </c>
      <c r="L146" s="31">
        <v>0</v>
      </c>
      <c r="M146" s="31">
        <v>0</v>
      </c>
      <c r="O146" s="34" t="s">
        <v>226</v>
      </c>
      <c r="P146" s="33" t="s">
        <v>225</v>
      </c>
      <c r="Q146" s="35">
        <v>45503</v>
      </c>
    </row>
    <row r="147" spans="1:17" x14ac:dyDescent="0.25">
      <c r="A147" s="3">
        <v>2024</v>
      </c>
      <c r="B147" s="4">
        <v>45383</v>
      </c>
      <c r="C147" s="4">
        <v>45473</v>
      </c>
      <c r="D147" s="18">
        <v>5000</v>
      </c>
      <c r="E147" s="18">
        <v>5400</v>
      </c>
      <c r="F147" s="18">
        <v>5421</v>
      </c>
      <c r="G147" s="10" t="s">
        <v>188</v>
      </c>
      <c r="H147" s="31">
        <v>0</v>
      </c>
      <c r="I147" s="31">
        <v>800000</v>
      </c>
      <c r="J147" s="31">
        <v>0</v>
      </c>
      <c r="K147" s="31">
        <v>0</v>
      </c>
      <c r="L147" s="31">
        <v>0</v>
      </c>
      <c r="M147" s="31">
        <v>0</v>
      </c>
      <c r="O147" s="34" t="s">
        <v>226</v>
      </c>
      <c r="P147" s="33" t="s">
        <v>225</v>
      </c>
      <c r="Q147" s="35">
        <v>45503</v>
      </c>
    </row>
    <row r="148" spans="1:17" x14ac:dyDescent="0.25">
      <c r="A148" s="3">
        <v>2024</v>
      </c>
      <c r="B148" s="4">
        <v>45383</v>
      </c>
      <c r="C148" s="4">
        <v>45473</v>
      </c>
      <c r="D148" s="18">
        <v>5000</v>
      </c>
      <c r="E148" s="18">
        <v>5400</v>
      </c>
      <c r="F148" s="7">
        <v>5491</v>
      </c>
      <c r="G148" s="7" t="s">
        <v>189</v>
      </c>
      <c r="H148" s="31">
        <v>0</v>
      </c>
      <c r="I148" s="31">
        <v>0</v>
      </c>
      <c r="J148" s="31">
        <v>0</v>
      </c>
      <c r="K148" s="31">
        <v>0</v>
      </c>
      <c r="L148" s="31">
        <v>0</v>
      </c>
      <c r="M148" s="31">
        <v>0</v>
      </c>
      <c r="O148" s="34" t="s">
        <v>226</v>
      </c>
      <c r="P148" s="33" t="s">
        <v>225</v>
      </c>
      <c r="Q148" s="35">
        <v>45503</v>
      </c>
    </row>
    <row r="149" spans="1:17" x14ac:dyDescent="0.25">
      <c r="A149" s="3">
        <v>2024</v>
      </c>
      <c r="B149" s="4">
        <v>45383</v>
      </c>
      <c r="C149" s="4">
        <v>45473</v>
      </c>
      <c r="D149" s="18">
        <v>5000</v>
      </c>
      <c r="E149" s="17">
        <v>5500</v>
      </c>
      <c r="F149" s="17">
        <v>5500</v>
      </c>
      <c r="G149" s="9" t="s">
        <v>190</v>
      </c>
      <c r="H149" s="29">
        <v>0</v>
      </c>
      <c r="I149" s="29">
        <v>0</v>
      </c>
      <c r="J149" s="29">
        <v>0</v>
      </c>
      <c r="K149" s="29">
        <v>0</v>
      </c>
      <c r="L149" s="29">
        <v>0</v>
      </c>
      <c r="M149" s="29">
        <v>0</v>
      </c>
      <c r="O149" s="34" t="s">
        <v>226</v>
      </c>
      <c r="P149" s="33" t="s">
        <v>225</v>
      </c>
      <c r="Q149" s="35">
        <v>45503</v>
      </c>
    </row>
    <row r="150" spans="1:17" x14ac:dyDescent="0.25">
      <c r="A150" s="3">
        <v>2024</v>
      </c>
      <c r="B150" s="4">
        <v>45383</v>
      </c>
      <c r="C150" s="4">
        <v>45473</v>
      </c>
      <c r="D150" s="18">
        <v>5000</v>
      </c>
      <c r="E150" s="17">
        <v>5600</v>
      </c>
      <c r="F150" s="17">
        <v>5600</v>
      </c>
      <c r="G150" s="9" t="s">
        <v>191</v>
      </c>
      <c r="H150" s="29">
        <f>SUM(H151:H159)</f>
        <v>1099370</v>
      </c>
      <c r="I150" s="29">
        <f t="shared" ref="I150:M150" si="31">SUM(I151:I159)</f>
        <v>1552900.38</v>
      </c>
      <c r="J150" s="29">
        <f t="shared" si="31"/>
        <v>458065.48</v>
      </c>
      <c r="K150" s="29">
        <f t="shared" si="31"/>
        <v>458065.48</v>
      </c>
      <c r="L150" s="29">
        <f t="shared" si="31"/>
        <v>458065.48</v>
      </c>
      <c r="M150" s="29">
        <f t="shared" si="31"/>
        <v>458065.48</v>
      </c>
      <c r="O150" s="34" t="s">
        <v>226</v>
      </c>
      <c r="P150" s="33" t="s">
        <v>225</v>
      </c>
      <c r="Q150" s="35">
        <v>45503</v>
      </c>
    </row>
    <row r="151" spans="1:17" x14ac:dyDescent="0.25">
      <c r="A151" s="3">
        <v>2024</v>
      </c>
      <c r="B151" s="4">
        <v>45383</v>
      </c>
      <c r="C151" s="4">
        <v>45473</v>
      </c>
      <c r="D151" s="18">
        <v>5000</v>
      </c>
      <c r="E151" s="18">
        <v>5600</v>
      </c>
      <c r="F151" s="7">
        <v>5621</v>
      </c>
      <c r="G151" s="7" t="s">
        <v>192</v>
      </c>
      <c r="H151" s="31">
        <v>500000</v>
      </c>
      <c r="I151" s="31">
        <v>500000</v>
      </c>
      <c r="J151" s="31">
        <v>222879.31</v>
      </c>
      <c r="K151" s="31">
        <v>222879.31</v>
      </c>
      <c r="L151" s="31">
        <v>222879.31</v>
      </c>
      <c r="M151" s="31">
        <v>222879.31</v>
      </c>
      <c r="O151" s="34" t="s">
        <v>226</v>
      </c>
      <c r="P151" s="33" t="s">
        <v>225</v>
      </c>
      <c r="Q151" s="35">
        <v>45503</v>
      </c>
    </row>
    <row r="152" spans="1:17" x14ac:dyDescent="0.25">
      <c r="A152" s="3">
        <v>2024</v>
      </c>
      <c r="B152" s="4">
        <v>45383</v>
      </c>
      <c r="C152" s="4">
        <v>45473</v>
      </c>
      <c r="D152" s="18">
        <v>5000</v>
      </c>
      <c r="E152" s="18">
        <v>5600</v>
      </c>
      <c r="F152" s="7">
        <v>5631</v>
      </c>
      <c r="G152" s="10" t="s">
        <v>193</v>
      </c>
      <c r="H152" s="31">
        <v>0</v>
      </c>
      <c r="I152" s="31">
        <v>0</v>
      </c>
      <c r="J152" s="31">
        <v>0</v>
      </c>
      <c r="K152" s="31">
        <v>0</v>
      </c>
      <c r="L152" s="31">
        <v>0</v>
      </c>
      <c r="M152" s="31">
        <v>0</v>
      </c>
      <c r="O152" s="34" t="s">
        <v>226</v>
      </c>
      <c r="P152" s="33" t="s">
        <v>225</v>
      </c>
      <c r="Q152" s="35">
        <v>45503</v>
      </c>
    </row>
    <row r="153" spans="1:17" x14ac:dyDescent="0.25">
      <c r="A153" s="3">
        <v>2024</v>
      </c>
      <c r="B153" s="4">
        <v>45383</v>
      </c>
      <c r="C153" s="4">
        <v>45473</v>
      </c>
      <c r="D153" s="18">
        <v>5000</v>
      </c>
      <c r="E153" s="18">
        <v>5600</v>
      </c>
      <c r="F153" s="7">
        <v>5641</v>
      </c>
      <c r="G153" s="7" t="s">
        <v>194</v>
      </c>
      <c r="H153" s="31">
        <v>15540</v>
      </c>
      <c r="I153" s="31">
        <v>78540</v>
      </c>
      <c r="J153" s="31">
        <v>77500</v>
      </c>
      <c r="K153" s="31">
        <v>77500</v>
      </c>
      <c r="L153" s="31">
        <v>77500</v>
      </c>
      <c r="M153" s="31">
        <v>77500</v>
      </c>
      <c r="N153" t="s">
        <v>244</v>
      </c>
      <c r="O153" s="34" t="s">
        <v>226</v>
      </c>
      <c r="P153" s="33" t="s">
        <v>225</v>
      </c>
      <c r="Q153" s="35">
        <v>45503</v>
      </c>
    </row>
    <row r="154" spans="1:17" x14ac:dyDescent="0.25">
      <c r="A154" s="3">
        <v>2024</v>
      </c>
      <c r="B154" s="4">
        <v>45383</v>
      </c>
      <c r="C154" s="4">
        <v>45473</v>
      </c>
      <c r="D154" s="18">
        <v>5000</v>
      </c>
      <c r="E154" s="18">
        <v>5600</v>
      </c>
      <c r="F154" s="7">
        <v>5651</v>
      </c>
      <c r="G154" s="7" t="s">
        <v>195</v>
      </c>
      <c r="H154" s="31">
        <v>264000</v>
      </c>
      <c r="I154" s="31">
        <v>527954.38</v>
      </c>
      <c r="J154" s="31">
        <v>19100</v>
      </c>
      <c r="K154" s="31">
        <v>19100</v>
      </c>
      <c r="L154" s="31">
        <v>19100</v>
      </c>
      <c r="M154" s="31">
        <v>19100</v>
      </c>
      <c r="N154" t="s">
        <v>232</v>
      </c>
      <c r="O154" s="34" t="s">
        <v>226</v>
      </c>
      <c r="P154" s="33" t="s">
        <v>225</v>
      </c>
      <c r="Q154" s="35">
        <v>45503</v>
      </c>
    </row>
    <row r="155" spans="1:17" x14ac:dyDescent="0.25">
      <c r="A155" s="3">
        <v>2024</v>
      </c>
      <c r="B155" s="4">
        <v>45383</v>
      </c>
      <c r="C155" s="4">
        <v>45473</v>
      </c>
      <c r="D155" s="18">
        <v>5000</v>
      </c>
      <c r="E155" s="18">
        <v>5600</v>
      </c>
      <c r="F155" s="7">
        <v>5661</v>
      </c>
      <c r="G155" s="7" t="s">
        <v>196</v>
      </c>
      <c r="H155" s="31">
        <v>150000</v>
      </c>
      <c r="I155" s="31">
        <v>150000</v>
      </c>
      <c r="J155" s="31">
        <v>0</v>
      </c>
      <c r="K155" s="31">
        <v>0</v>
      </c>
      <c r="L155" s="31">
        <v>0</v>
      </c>
      <c r="M155" s="31">
        <v>0</v>
      </c>
      <c r="O155" s="34" t="s">
        <v>226</v>
      </c>
      <c r="P155" s="33" t="s">
        <v>225</v>
      </c>
      <c r="Q155" s="35">
        <v>45503</v>
      </c>
    </row>
    <row r="156" spans="1:17" x14ac:dyDescent="0.25">
      <c r="A156" s="3">
        <v>2024</v>
      </c>
      <c r="B156" s="4">
        <v>45383</v>
      </c>
      <c r="C156" s="4">
        <v>45473</v>
      </c>
      <c r="D156" s="18">
        <v>5000</v>
      </c>
      <c r="E156" s="18">
        <v>5600</v>
      </c>
      <c r="F156" s="7">
        <v>5663</v>
      </c>
      <c r="G156" s="7" t="s">
        <v>197</v>
      </c>
      <c r="H156" s="31">
        <v>75000</v>
      </c>
      <c r="I156" s="31">
        <v>51576</v>
      </c>
      <c r="J156" s="31">
        <v>0</v>
      </c>
      <c r="K156" s="31">
        <v>0</v>
      </c>
      <c r="L156" s="31">
        <v>0</v>
      </c>
      <c r="M156" s="31">
        <v>0</v>
      </c>
      <c r="N156" t="s">
        <v>232</v>
      </c>
      <c r="O156" s="34" t="s">
        <v>226</v>
      </c>
      <c r="P156" s="33" t="s">
        <v>225</v>
      </c>
      <c r="Q156" s="35">
        <v>45503</v>
      </c>
    </row>
    <row r="157" spans="1:17" x14ac:dyDescent="0.25">
      <c r="A157" s="3">
        <v>2024</v>
      </c>
      <c r="B157" s="4">
        <v>45383</v>
      </c>
      <c r="C157" s="4">
        <v>45473</v>
      </c>
      <c r="D157" s="18">
        <v>5000</v>
      </c>
      <c r="E157" s="18">
        <v>5600</v>
      </c>
      <c r="F157" s="7">
        <v>5671</v>
      </c>
      <c r="G157" s="7" t="s">
        <v>198</v>
      </c>
      <c r="H157" s="31">
        <v>94830</v>
      </c>
      <c r="I157" s="31">
        <v>94830</v>
      </c>
      <c r="J157" s="31">
        <v>22206.86</v>
      </c>
      <c r="K157" s="31">
        <v>22206.86</v>
      </c>
      <c r="L157" s="31">
        <v>22206.86</v>
      </c>
      <c r="M157" s="31">
        <v>22206.86</v>
      </c>
      <c r="O157" s="34" t="s">
        <v>226</v>
      </c>
      <c r="P157" s="33" t="s">
        <v>225</v>
      </c>
      <c r="Q157" s="35">
        <v>45503</v>
      </c>
    </row>
    <row r="158" spans="1:17" x14ac:dyDescent="0.25">
      <c r="A158" s="3">
        <v>2024</v>
      </c>
      <c r="B158" s="4">
        <v>45383</v>
      </c>
      <c r="C158" s="4">
        <v>45473</v>
      </c>
      <c r="D158" s="18">
        <v>5000</v>
      </c>
      <c r="E158" s="18">
        <v>5600</v>
      </c>
      <c r="F158" s="7">
        <v>5691</v>
      </c>
      <c r="G158" s="7" t="s">
        <v>199</v>
      </c>
      <c r="H158" s="31">
        <v>0</v>
      </c>
      <c r="I158" s="31">
        <v>0</v>
      </c>
      <c r="J158" s="31">
        <v>0</v>
      </c>
      <c r="K158" s="31">
        <v>0</v>
      </c>
      <c r="L158" s="31">
        <v>0</v>
      </c>
      <c r="M158" s="31">
        <v>0</v>
      </c>
      <c r="O158" s="34" t="s">
        <v>226</v>
      </c>
      <c r="P158" s="33" t="s">
        <v>225</v>
      </c>
      <c r="Q158" s="35">
        <v>45503</v>
      </c>
    </row>
    <row r="159" spans="1:17" x14ac:dyDescent="0.25">
      <c r="A159" s="3">
        <v>2024</v>
      </c>
      <c r="B159" s="4">
        <v>45383</v>
      </c>
      <c r="C159" s="4">
        <v>45473</v>
      </c>
      <c r="D159" s="18">
        <v>5000</v>
      </c>
      <c r="E159" s="18">
        <v>5600</v>
      </c>
      <c r="F159" s="7">
        <v>5692</v>
      </c>
      <c r="G159" s="7" t="s">
        <v>200</v>
      </c>
      <c r="H159" s="31">
        <v>0</v>
      </c>
      <c r="I159" s="31">
        <v>150000</v>
      </c>
      <c r="J159" s="31">
        <v>116379.31</v>
      </c>
      <c r="K159" s="31">
        <v>116379.31</v>
      </c>
      <c r="L159" s="31">
        <v>116379.31</v>
      </c>
      <c r="M159" s="31">
        <v>116379.31</v>
      </c>
      <c r="N159" t="s">
        <v>233</v>
      </c>
      <c r="O159" s="34" t="s">
        <v>226</v>
      </c>
      <c r="P159" s="33" t="s">
        <v>225</v>
      </c>
      <c r="Q159" s="35">
        <v>45503</v>
      </c>
    </row>
    <row r="160" spans="1:17" x14ac:dyDescent="0.25">
      <c r="A160" s="3">
        <v>2024</v>
      </c>
      <c r="B160" s="4">
        <v>45383</v>
      </c>
      <c r="C160" s="4">
        <v>45473</v>
      </c>
      <c r="D160" s="18">
        <v>5000</v>
      </c>
      <c r="E160" s="17">
        <v>5700</v>
      </c>
      <c r="F160" s="17">
        <v>5700</v>
      </c>
      <c r="G160" s="9" t="s">
        <v>201</v>
      </c>
      <c r="H160" s="29">
        <v>0</v>
      </c>
      <c r="I160" s="29">
        <v>0</v>
      </c>
      <c r="J160" s="29">
        <v>0</v>
      </c>
      <c r="K160" s="29">
        <v>0</v>
      </c>
      <c r="L160" s="29">
        <v>0</v>
      </c>
      <c r="M160" s="29">
        <v>0</v>
      </c>
      <c r="O160" s="34" t="s">
        <v>226</v>
      </c>
      <c r="P160" s="33" t="s">
        <v>225</v>
      </c>
      <c r="Q160" s="35">
        <v>45503</v>
      </c>
    </row>
    <row r="161" spans="1:17" x14ac:dyDescent="0.25">
      <c r="A161" s="3">
        <v>2024</v>
      </c>
      <c r="B161" s="4">
        <v>45383</v>
      </c>
      <c r="C161" s="4">
        <v>45473</v>
      </c>
      <c r="D161" s="18">
        <v>5000</v>
      </c>
      <c r="E161" s="17">
        <v>5800</v>
      </c>
      <c r="F161" s="17">
        <v>5800</v>
      </c>
      <c r="G161" s="9" t="s">
        <v>202</v>
      </c>
      <c r="H161" s="29">
        <v>0</v>
      </c>
      <c r="I161" s="29">
        <v>0</v>
      </c>
      <c r="J161" s="29">
        <v>0</v>
      </c>
      <c r="K161" s="29">
        <v>0</v>
      </c>
      <c r="L161" s="29">
        <v>0</v>
      </c>
      <c r="M161" s="29">
        <v>0</v>
      </c>
      <c r="O161" s="34" t="s">
        <v>226</v>
      </c>
      <c r="P161" s="33" t="s">
        <v>225</v>
      </c>
      <c r="Q161" s="35">
        <v>45503</v>
      </c>
    </row>
    <row r="162" spans="1:17" x14ac:dyDescent="0.25">
      <c r="A162" s="3">
        <v>2024</v>
      </c>
      <c r="B162" s="4">
        <v>45383</v>
      </c>
      <c r="C162" s="4">
        <v>45473</v>
      </c>
      <c r="D162" s="18">
        <v>5000</v>
      </c>
      <c r="E162" s="17">
        <v>5900</v>
      </c>
      <c r="F162" s="17">
        <v>5900</v>
      </c>
      <c r="G162" s="9" t="s">
        <v>203</v>
      </c>
      <c r="H162" s="29">
        <f>SUM(H163:H164)</f>
        <v>95000</v>
      </c>
      <c r="I162" s="29">
        <f t="shared" ref="I162:M162" si="32">SUM(I163:I164)</f>
        <v>323649</v>
      </c>
      <c r="J162" s="29">
        <f t="shared" si="32"/>
        <v>228649</v>
      </c>
      <c r="K162" s="29">
        <f t="shared" si="32"/>
        <v>228649</v>
      </c>
      <c r="L162" s="29">
        <f t="shared" si="32"/>
        <v>228649</v>
      </c>
      <c r="M162" s="29">
        <f t="shared" si="32"/>
        <v>228649</v>
      </c>
      <c r="O162" s="34" t="s">
        <v>226</v>
      </c>
      <c r="P162" s="33" t="s">
        <v>225</v>
      </c>
      <c r="Q162" s="35">
        <v>45503</v>
      </c>
    </row>
    <row r="163" spans="1:17" x14ac:dyDescent="0.25">
      <c r="A163" s="3">
        <v>2024</v>
      </c>
      <c r="B163" s="4">
        <v>45383</v>
      </c>
      <c r="C163" s="4">
        <v>45473</v>
      </c>
      <c r="D163" s="18">
        <v>5000</v>
      </c>
      <c r="E163" s="18">
        <v>5900</v>
      </c>
      <c r="F163" s="7">
        <v>5911</v>
      </c>
      <c r="G163" s="7" t="s">
        <v>204</v>
      </c>
      <c r="H163" s="31">
        <v>0</v>
      </c>
      <c r="I163" s="31">
        <v>0</v>
      </c>
      <c r="J163" s="31">
        <v>0</v>
      </c>
      <c r="K163" s="31">
        <v>0</v>
      </c>
      <c r="L163" s="31">
        <v>0</v>
      </c>
      <c r="M163" s="31">
        <v>0</v>
      </c>
      <c r="O163" s="34" t="s">
        <v>226</v>
      </c>
      <c r="P163" s="33" t="s">
        <v>225</v>
      </c>
      <c r="Q163" s="35">
        <v>45503</v>
      </c>
    </row>
    <row r="164" spans="1:17" x14ac:dyDescent="0.25">
      <c r="A164" s="3">
        <v>2024</v>
      </c>
      <c r="B164" s="4">
        <v>45383</v>
      </c>
      <c r="C164" s="4">
        <v>45473</v>
      </c>
      <c r="D164" s="18">
        <v>5000</v>
      </c>
      <c r="E164" s="18">
        <v>5900</v>
      </c>
      <c r="F164" s="7">
        <v>5971</v>
      </c>
      <c r="G164" s="7" t="s">
        <v>205</v>
      </c>
      <c r="H164" s="31">
        <v>95000</v>
      </c>
      <c r="I164" s="31">
        <v>323649</v>
      </c>
      <c r="J164" s="31">
        <v>228649</v>
      </c>
      <c r="K164" s="31">
        <v>228649</v>
      </c>
      <c r="L164" s="31">
        <v>228649</v>
      </c>
      <c r="M164" s="31">
        <v>228649</v>
      </c>
      <c r="N164" s="36" t="s">
        <v>236</v>
      </c>
      <c r="O164" s="34" t="s">
        <v>226</v>
      </c>
      <c r="P164" s="33" t="s">
        <v>225</v>
      </c>
      <c r="Q164" s="35">
        <v>45503</v>
      </c>
    </row>
    <row r="165" spans="1:17" x14ac:dyDescent="0.25">
      <c r="A165" s="3">
        <v>2024</v>
      </c>
      <c r="B165" s="4">
        <v>45383</v>
      </c>
      <c r="C165" s="4">
        <v>45473</v>
      </c>
      <c r="D165" s="13">
        <v>6000</v>
      </c>
      <c r="E165" s="13">
        <v>6000</v>
      </c>
      <c r="F165" s="13">
        <v>6000</v>
      </c>
      <c r="G165" s="23" t="s">
        <v>206</v>
      </c>
      <c r="H165" s="29">
        <f>H166+H168+H170</f>
        <v>18786118.5</v>
      </c>
      <c r="I165" s="29">
        <f t="shared" ref="I165:M165" si="33">I166+I168+I170</f>
        <v>52310110.410000004</v>
      </c>
      <c r="J165" s="29">
        <f t="shared" si="33"/>
        <v>27151919.09</v>
      </c>
      <c r="K165" s="29">
        <f t="shared" si="33"/>
        <v>17298880.98</v>
      </c>
      <c r="L165" s="29">
        <f t="shared" si="33"/>
        <v>17298880.98</v>
      </c>
      <c r="M165" s="29">
        <f t="shared" si="33"/>
        <v>17298880.98</v>
      </c>
      <c r="O165" s="34" t="s">
        <v>226</v>
      </c>
      <c r="P165" s="33" t="s">
        <v>225</v>
      </c>
      <c r="Q165" s="35">
        <v>45503</v>
      </c>
    </row>
    <row r="166" spans="1:17" x14ac:dyDescent="0.25">
      <c r="A166" s="3">
        <v>2024</v>
      </c>
      <c r="B166" s="4">
        <v>45383</v>
      </c>
      <c r="C166" s="4">
        <v>45473</v>
      </c>
      <c r="D166" s="16">
        <v>6000</v>
      </c>
      <c r="E166" s="17">
        <v>6100</v>
      </c>
      <c r="F166" s="17">
        <v>6100</v>
      </c>
      <c r="G166" s="9" t="s">
        <v>207</v>
      </c>
      <c r="H166" s="29">
        <f>H167</f>
        <v>17771930</v>
      </c>
      <c r="I166" s="29">
        <f t="shared" ref="I166:M166" si="34">I167</f>
        <v>43485634.160000004</v>
      </c>
      <c r="J166" s="29">
        <f t="shared" si="34"/>
        <v>20020201.049999997</v>
      </c>
      <c r="K166" s="29">
        <f t="shared" si="34"/>
        <v>11149624.58</v>
      </c>
      <c r="L166" s="29">
        <f t="shared" si="34"/>
        <v>11149624.58</v>
      </c>
      <c r="M166" s="29">
        <f t="shared" si="34"/>
        <v>11149624.58</v>
      </c>
      <c r="O166" s="34" t="s">
        <v>226</v>
      </c>
      <c r="P166" s="33" t="s">
        <v>225</v>
      </c>
      <c r="Q166" s="35">
        <v>45503</v>
      </c>
    </row>
    <row r="167" spans="1:17" x14ac:dyDescent="0.25">
      <c r="A167" s="3">
        <v>2024</v>
      </c>
      <c r="B167" s="4">
        <v>45383</v>
      </c>
      <c r="C167" s="4">
        <v>45473</v>
      </c>
      <c r="D167" s="16">
        <v>6000</v>
      </c>
      <c r="E167" s="18">
        <v>6100</v>
      </c>
      <c r="F167" s="7">
        <v>6131</v>
      </c>
      <c r="G167" s="7" t="s">
        <v>208</v>
      </c>
      <c r="H167" s="31">
        <v>17771930</v>
      </c>
      <c r="I167" s="31">
        <v>43485634.160000004</v>
      </c>
      <c r="J167" s="31">
        <v>20020201.049999997</v>
      </c>
      <c r="K167" s="31">
        <v>11149624.58</v>
      </c>
      <c r="L167" s="31">
        <v>11149624.58</v>
      </c>
      <c r="M167" s="31">
        <v>11149624.58</v>
      </c>
      <c r="N167" s="36" t="s">
        <v>246</v>
      </c>
      <c r="O167" s="34" t="s">
        <v>226</v>
      </c>
      <c r="P167" s="33" t="s">
        <v>225</v>
      </c>
      <c r="Q167" s="35">
        <v>45503</v>
      </c>
    </row>
    <row r="168" spans="1:17" x14ac:dyDescent="0.25">
      <c r="A168" s="3">
        <v>2024</v>
      </c>
      <c r="B168" s="4">
        <v>45383</v>
      </c>
      <c r="C168" s="4">
        <v>45473</v>
      </c>
      <c r="D168" s="16">
        <v>6000</v>
      </c>
      <c r="E168" s="17">
        <v>6200</v>
      </c>
      <c r="F168" s="17">
        <v>6200</v>
      </c>
      <c r="G168" s="9" t="s">
        <v>209</v>
      </c>
      <c r="H168" s="29">
        <f>H169</f>
        <v>0</v>
      </c>
      <c r="I168" s="29">
        <f t="shared" ref="I168:M168" si="35">I169</f>
        <v>4571851.33</v>
      </c>
      <c r="J168" s="29">
        <f t="shared" si="35"/>
        <v>3893488.4400000004</v>
      </c>
      <c r="K168" s="29">
        <f t="shared" si="35"/>
        <v>2911026.8</v>
      </c>
      <c r="L168" s="29">
        <f t="shared" si="35"/>
        <v>2911026.8</v>
      </c>
      <c r="M168" s="29">
        <f t="shared" si="35"/>
        <v>2911026.8</v>
      </c>
      <c r="O168" s="34" t="s">
        <v>226</v>
      </c>
      <c r="P168" s="33" t="s">
        <v>225</v>
      </c>
      <c r="Q168" s="35">
        <v>45503</v>
      </c>
    </row>
    <row r="169" spans="1:17" x14ac:dyDescent="0.25">
      <c r="A169" s="3">
        <v>2024</v>
      </c>
      <c r="B169" s="4">
        <v>45383</v>
      </c>
      <c r="C169" s="4">
        <v>45473</v>
      </c>
      <c r="D169" s="16">
        <v>6000</v>
      </c>
      <c r="E169" s="18">
        <v>6200</v>
      </c>
      <c r="F169" s="7">
        <v>6221</v>
      </c>
      <c r="G169" s="10" t="s">
        <v>210</v>
      </c>
      <c r="H169" s="31">
        <v>0</v>
      </c>
      <c r="I169" s="31">
        <v>4571851.33</v>
      </c>
      <c r="J169" s="31">
        <v>3893488.4400000004</v>
      </c>
      <c r="K169" s="31">
        <v>2911026.8</v>
      </c>
      <c r="L169" s="31">
        <v>2911026.8</v>
      </c>
      <c r="M169" s="31">
        <v>2911026.8</v>
      </c>
      <c r="O169" s="34" t="s">
        <v>226</v>
      </c>
      <c r="P169" s="33" t="s">
        <v>225</v>
      </c>
      <c r="Q169" s="35">
        <v>45503</v>
      </c>
    </row>
    <row r="170" spans="1:17" x14ac:dyDescent="0.25">
      <c r="A170" s="3">
        <v>2024</v>
      </c>
      <c r="B170" s="4">
        <v>45383</v>
      </c>
      <c r="C170" s="4">
        <v>45473</v>
      </c>
      <c r="D170" s="16">
        <v>6000</v>
      </c>
      <c r="E170" s="17">
        <v>6300</v>
      </c>
      <c r="F170" s="17">
        <v>6300</v>
      </c>
      <c r="G170" s="9" t="s">
        <v>211</v>
      </c>
      <c r="H170" s="29">
        <f>H171</f>
        <v>1014188.5</v>
      </c>
      <c r="I170" s="29">
        <f t="shared" ref="I170:M170" si="36">I171</f>
        <v>4252624.92</v>
      </c>
      <c r="J170" s="29">
        <f t="shared" si="36"/>
        <v>3238229.6</v>
      </c>
      <c r="K170" s="29">
        <f t="shared" si="36"/>
        <v>3238229.6</v>
      </c>
      <c r="L170" s="29">
        <f t="shared" si="36"/>
        <v>3238229.6</v>
      </c>
      <c r="M170" s="29">
        <f t="shared" si="36"/>
        <v>3238229.6</v>
      </c>
      <c r="O170" s="34" t="s">
        <v>226</v>
      </c>
      <c r="P170" s="33" t="s">
        <v>225</v>
      </c>
      <c r="Q170" s="35">
        <v>45503</v>
      </c>
    </row>
    <row r="171" spans="1:17" x14ac:dyDescent="0.25">
      <c r="A171" s="3">
        <v>2024</v>
      </c>
      <c r="B171" s="4">
        <v>45383</v>
      </c>
      <c r="C171" s="4">
        <v>45473</v>
      </c>
      <c r="D171" s="16">
        <v>6000</v>
      </c>
      <c r="E171" s="18">
        <v>6300</v>
      </c>
      <c r="F171" s="7">
        <v>6311</v>
      </c>
      <c r="G171" s="7" t="s">
        <v>212</v>
      </c>
      <c r="H171" s="31">
        <v>1014188.5</v>
      </c>
      <c r="I171" s="31">
        <v>4252624.92</v>
      </c>
      <c r="J171" s="31">
        <v>3238229.6</v>
      </c>
      <c r="K171" s="31">
        <v>3238229.6</v>
      </c>
      <c r="L171" s="31">
        <v>3238229.6</v>
      </c>
      <c r="M171" s="31">
        <v>3238229.6</v>
      </c>
      <c r="O171" s="34" t="s">
        <v>226</v>
      </c>
      <c r="P171" s="33" t="s">
        <v>225</v>
      </c>
      <c r="Q171" s="35">
        <v>45503</v>
      </c>
    </row>
    <row r="172" spans="1:17" x14ac:dyDescent="0.25">
      <c r="A172" s="3">
        <v>2024</v>
      </c>
      <c r="B172" s="4">
        <v>45383</v>
      </c>
      <c r="C172" s="4">
        <v>45473</v>
      </c>
      <c r="D172" s="20">
        <v>7000</v>
      </c>
      <c r="E172" s="17">
        <v>7000</v>
      </c>
      <c r="F172" s="24">
        <v>7000</v>
      </c>
      <c r="G172" s="9" t="s">
        <v>213</v>
      </c>
      <c r="H172" s="29">
        <f>H173+H174+H175+H176+H177+H178+H179</f>
        <v>2910225.25</v>
      </c>
      <c r="I172" s="29">
        <f t="shared" ref="I172:M172" si="37">I173+I174+I175+I176+I177+I178+I179</f>
        <v>2910225.25</v>
      </c>
      <c r="J172" s="29">
        <f t="shared" si="37"/>
        <v>0</v>
      </c>
      <c r="K172" s="29">
        <f t="shared" si="37"/>
        <v>0</v>
      </c>
      <c r="L172" s="29">
        <f t="shared" si="37"/>
        <v>0</v>
      </c>
      <c r="M172" s="29">
        <f t="shared" si="37"/>
        <v>0</v>
      </c>
      <c r="O172" s="34" t="s">
        <v>226</v>
      </c>
      <c r="P172" s="33" t="s">
        <v>225</v>
      </c>
      <c r="Q172" s="35">
        <v>45503</v>
      </c>
    </row>
    <row r="173" spans="1:17" x14ac:dyDescent="0.25">
      <c r="A173" s="3">
        <v>2024</v>
      </c>
      <c r="B173" s="4">
        <v>45383</v>
      </c>
      <c r="C173" s="4">
        <v>45473</v>
      </c>
      <c r="D173" s="16">
        <v>7000</v>
      </c>
      <c r="E173" s="20">
        <v>7100</v>
      </c>
      <c r="F173" s="20">
        <v>7100</v>
      </c>
      <c r="G173" s="9" t="s">
        <v>214</v>
      </c>
      <c r="H173" s="31">
        <v>0</v>
      </c>
      <c r="I173" s="31">
        <v>0</v>
      </c>
      <c r="J173" s="31">
        <v>0</v>
      </c>
      <c r="K173" s="31">
        <v>0</v>
      </c>
      <c r="L173" s="31">
        <v>0</v>
      </c>
      <c r="M173" s="31">
        <v>0</v>
      </c>
      <c r="O173" s="34" t="s">
        <v>226</v>
      </c>
      <c r="P173" s="33" t="s">
        <v>225</v>
      </c>
      <c r="Q173" s="35">
        <v>45503</v>
      </c>
    </row>
    <row r="174" spans="1:17" x14ac:dyDescent="0.25">
      <c r="A174" s="3">
        <v>2024</v>
      </c>
      <c r="B174" s="4">
        <v>45383</v>
      </c>
      <c r="C174" s="4">
        <v>45473</v>
      </c>
      <c r="D174" s="16">
        <v>7000</v>
      </c>
      <c r="E174" s="20">
        <v>7200</v>
      </c>
      <c r="F174" s="20">
        <v>7200</v>
      </c>
      <c r="G174" s="9" t="s">
        <v>215</v>
      </c>
      <c r="H174" s="31">
        <v>0</v>
      </c>
      <c r="I174" s="31">
        <v>0</v>
      </c>
      <c r="J174" s="31">
        <v>0</v>
      </c>
      <c r="K174" s="31">
        <v>0</v>
      </c>
      <c r="L174" s="31">
        <v>0</v>
      </c>
      <c r="M174" s="31">
        <v>0</v>
      </c>
      <c r="O174" s="34" t="s">
        <v>226</v>
      </c>
      <c r="P174" s="33" t="s">
        <v>225</v>
      </c>
      <c r="Q174" s="35">
        <v>45503</v>
      </c>
    </row>
    <row r="175" spans="1:17" x14ac:dyDescent="0.25">
      <c r="A175" s="3">
        <v>2024</v>
      </c>
      <c r="B175" s="4">
        <v>45383</v>
      </c>
      <c r="C175" s="4">
        <v>45473</v>
      </c>
      <c r="D175" s="16">
        <v>7000</v>
      </c>
      <c r="E175" s="8">
        <v>7300</v>
      </c>
      <c r="F175" s="8">
        <v>7300</v>
      </c>
      <c r="G175" s="9" t="s">
        <v>216</v>
      </c>
      <c r="H175" s="31">
        <v>0</v>
      </c>
      <c r="I175" s="31">
        <v>0</v>
      </c>
      <c r="J175" s="31">
        <v>0</v>
      </c>
      <c r="K175" s="31">
        <v>0</v>
      </c>
      <c r="L175" s="31">
        <v>0</v>
      </c>
      <c r="M175" s="31">
        <v>0</v>
      </c>
      <c r="O175" s="34" t="s">
        <v>226</v>
      </c>
      <c r="P175" s="33" t="s">
        <v>225</v>
      </c>
      <c r="Q175" s="35">
        <v>45503</v>
      </c>
    </row>
    <row r="176" spans="1:17" x14ac:dyDescent="0.25">
      <c r="A176" s="3">
        <v>2024</v>
      </c>
      <c r="B176" s="4">
        <v>45383</v>
      </c>
      <c r="C176" s="4">
        <v>45473</v>
      </c>
      <c r="D176" s="16">
        <v>7000</v>
      </c>
      <c r="E176" s="8">
        <v>7400</v>
      </c>
      <c r="F176" s="8">
        <v>7400</v>
      </c>
      <c r="G176" s="9" t="s">
        <v>217</v>
      </c>
      <c r="H176" s="31">
        <v>0</v>
      </c>
      <c r="I176" s="31">
        <v>0</v>
      </c>
      <c r="J176" s="31">
        <v>0</v>
      </c>
      <c r="K176" s="31">
        <v>0</v>
      </c>
      <c r="L176" s="31">
        <v>0</v>
      </c>
      <c r="M176" s="31">
        <v>0</v>
      </c>
      <c r="O176" s="34" t="s">
        <v>226</v>
      </c>
      <c r="P176" s="33" t="s">
        <v>225</v>
      </c>
      <c r="Q176" s="35">
        <v>45503</v>
      </c>
    </row>
    <row r="177" spans="1:17" x14ac:dyDescent="0.25">
      <c r="A177" s="3">
        <v>2024</v>
      </c>
      <c r="B177" s="4">
        <v>45383</v>
      </c>
      <c r="C177" s="4">
        <v>45473</v>
      </c>
      <c r="D177" s="16">
        <v>7000</v>
      </c>
      <c r="E177" s="8">
        <v>7500</v>
      </c>
      <c r="F177" s="8">
        <v>7500</v>
      </c>
      <c r="G177" s="9" t="s">
        <v>218</v>
      </c>
      <c r="H177" s="31">
        <v>0</v>
      </c>
      <c r="I177" s="31">
        <v>0</v>
      </c>
      <c r="J177" s="31">
        <v>0</v>
      </c>
      <c r="K177" s="31">
        <v>0</v>
      </c>
      <c r="L177" s="31">
        <v>0</v>
      </c>
      <c r="M177" s="31">
        <v>0</v>
      </c>
      <c r="O177" s="34" t="s">
        <v>226</v>
      </c>
      <c r="P177" s="33" t="s">
        <v>225</v>
      </c>
      <c r="Q177" s="35">
        <v>45503</v>
      </c>
    </row>
    <row r="178" spans="1:17" x14ac:dyDescent="0.25">
      <c r="A178" s="3">
        <v>2024</v>
      </c>
      <c r="B178" s="4">
        <v>45383</v>
      </c>
      <c r="C178" s="4">
        <v>45473</v>
      </c>
      <c r="D178" s="16">
        <v>7000</v>
      </c>
      <c r="E178" s="8">
        <v>7600</v>
      </c>
      <c r="F178" s="8">
        <v>7600</v>
      </c>
      <c r="G178" s="9" t="s">
        <v>219</v>
      </c>
      <c r="H178" s="31">
        <v>0</v>
      </c>
      <c r="I178" s="31">
        <v>0</v>
      </c>
      <c r="J178" s="31">
        <v>0</v>
      </c>
      <c r="K178" s="31">
        <v>0</v>
      </c>
      <c r="L178" s="31">
        <v>0</v>
      </c>
      <c r="M178" s="31">
        <v>0</v>
      </c>
      <c r="O178" s="34" t="s">
        <v>226</v>
      </c>
      <c r="P178" s="33" t="s">
        <v>225</v>
      </c>
      <c r="Q178" s="35">
        <v>45503</v>
      </c>
    </row>
    <row r="179" spans="1:17" x14ac:dyDescent="0.25">
      <c r="A179" s="3">
        <v>2024</v>
      </c>
      <c r="B179" s="4">
        <v>45383</v>
      </c>
      <c r="C179" s="4">
        <v>45473</v>
      </c>
      <c r="D179" s="16">
        <v>7000</v>
      </c>
      <c r="E179" s="8">
        <v>7900</v>
      </c>
      <c r="F179" s="8">
        <v>7900</v>
      </c>
      <c r="G179" s="9" t="s">
        <v>220</v>
      </c>
      <c r="H179" s="29">
        <f>H180</f>
        <v>2910225.25</v>
      </c>
      <c r="I179" s="29">
        <f t="shared" ref="I179:M179" si="38">I180</f>
        <v>2910225.25</v>
      </c>
      <c r="J179" s="29">
        <f t="shared" si="38"/>
        <v>0</v>
      </c>
      <c r="K179" s="29">
        <f t="shared" si="38"/>
        <v>0</v>
      </c>
      <c r="L179" s="29">
        <f t="shared" si="38"/>
        <v>0</v>
      </c>
      <c r="M179" s="29">
        <f t="shared" si="38"/>
        <v>0</v>
      </c>
      <c r="O179" s="34" t="s">
        <v>226</v>
      </c>
      <c r="P179" s="33" t="s">
        <v>225</v>
      </c>
      <c r="Q179" s="35">
        <v>45503</v>
      </c>
    </row>
    <row r="180" spans="1:17" x14ac:dyDescent="0.25">
      <c r="A180" s="3">
        <v>2024</v>
      </c>
      <c r="B180" s="4">
        <v>45383</v>
      </c>
      <c r="C180" s="4">
        <v>45473</v>
      </c>
      <c r="D180" s="16">
        <v>7000</v>
      </c>
      <c r="E180" s="7">
        <v>7900</v>
      </c>
      <c r="F180" s="7">
        <v>7931</v>
      </c>
      <c r="G180" s="7" t="s">
        <v>221</v>
      </c>
      <c r="H180" s="31">
        <v>2910225.25</v>
      </c>
      <c r="I180" s="31">
        <v>2910225.25</v>
      </c>
      <c r="J180" s="31">
        <v>0</v>
      </c>
      <c r="K180" s="31">
        <v>0</v>
      </c>
      <c r="L180" s="31">
        <v>0</v>
      </c>
      <c r="M180" s="31">
        <v>0</v>
      </c>
      <c r="O180" s="34" t="s">
        <v>226</v>
      </c>
      <c r="P180" s="33" t="s">
        <v>225</v>
      </c>
      <c r="Q180" s="35">
        <v>45503</v>
      </c>
    </row>
    <row r="181" spans="1:17" x14ac:dyDescent="0.25">
      <c r="A181" s="3">
        <v>2024</v>
      </c>
      <c r="B181" s="4">
        <v>45383</v>
      </c>
      <c r="C181" s="4">
        <v>45473</v>
      </c>
      <c r="D181" s="8">
        <v>8000</v>
      </c>
      <c r="E181" s="8">
        <v>8000</v>
      </c>
      <c r="F181" s="8">
        <v>8000</v>
      </c>
      <c r="G181" s="8" t="s">
        <v>222</v>
      </c>
      <c r="H181" s="29">
        <f>H182+H183</f>
        <v>0</v>
      </c>
      <c r="I181" s="29">
        <f t="shared" ref="I181:M181" si="39">I182+I183</f>
        <v>0</v>
      </c>
      <c r="J181" s="29">
        <f t="shared" si="39"/>
        <v>0</v>
      </c>
      <c r="K181" s="29">
        <f t="shared" si="39"/>
        <v>0</v>
      </c>
      <c r="L181" s="29">
        <f t="shared" si="39"/>
        <v>0</v>
      </c>
      <c r="M181" s="29">
        <f t="shared" si="39"/>
        <v>0</v>
      </c>
      <c r="O181" s="34" t="s">
        <v>226</v>
      </c>
      <c r="P181" s="33" t="s">
        <v>225</v>
      </c>
      <c r="Q181" s="35">
        <v>45503</v>
      </c>
    </row>
    <row r="182" spans="1:17" x14ac:dyDescent="0.25">
      <c r="A182" s="3">
        <v>2024</v>
      </c>
      <c r="B182" s="4">
        <v>45383</v>
      </c>
      <c r="C182" s="4">
        <v>45473</v>
      </c>
      <c r="D182" s="7">
        <v>8000</v>
      </c>
      <c r="E182" s="8">
        <v>8500</v>
      </c>
      <c r="F182" s="8">
        <v>8500</v>
      </c>
      <c r="G182" s="8" t="s">
        <v>223</v>
      </c>
      <c r="H182" s="31">
        <v>0</v>
      </c>
      <c r="I182" s="31">
        <v>0</v>
      </c>
      <c r="J182" s="31">
        <v>0</v>
      </c>
      <c r="K182" s="31">
        <v>0</v>
      </c>
      <c r="L182" s="31">
        <v>0</v>
      </c>
      <c r="M182" s="31">
        <v>0</v>
      </c>
      <c r="O182" s="34" t="s">
        <v>226</v>
      </c>
      <c r="P182" s="33" t="s">
        <v>225</v>
      </c>
      <c r="Q182" s="35">
        <v>45503</v>
      </c>
    </row>
    <row r="183" spans="1:17" x14ac:dyDescent="0.25">
      <c r="A183" s="3">
        <v>2024</v>
      </c>
      <c r="B183" s="4">
        <v>45383</v>
      </c>
      <c r="C183" s="4">
        <v>45473</v>
      </c>
      <c r="D183" s="7">
        <v>8000</v>
      </c>
      <c r="E183" s="7">
        <v>8500</v>
      </c>
      <c r="F183" s="7">
        <v>8531</v>
      </c>
      <c r="G183" s="7" t="s">
        <v>224</v>
      </c>
      <c r="H183" s="31">
        <v>0</v>
      </c>
      <c r="I183" s="31">
        <v>0</v>
      </c>
      <c r="J183" s="31">
        <v>0</v>
      </c>
      <c r="K183" s="31">
        <v>0</v>
      </c>
      <c r="L183" s="31">
        <v>0</v>
      </c>
      <c r="M183" s="31">
        <v>0</v>
      </c>
      <c r="O183" s="34" t="s">
        <v>226</v>
      </c>
      <c r="P183" s="33" t="s">
        <v>225</v>
      </c>
      <c r="Q183" s="35">
        <v>45503</v>
      </c>
    </row>
  </sheetData>
  <mergeCells count="7">
    <mergeCell ref="A6:R6"/>
    <mergeCell ref="A2:C2"/>
    <mergeCell ref="D2:F2"/>
    <mergeCell ref="G2:I2"/>
    <mergeCell ref="A3:C3"/>
    <mergeCell ref="D3:F3"/>
    <mergeCell ref="G3:I3"/>
  </mergeCells>
  <hyperlinks>
    <hyperlink ref="O8" r:id="rId1"/>
    <hyperlink ref="O9" r:id="rId2"/>
    <hyperlink ref="O10" r:id="rId3"/>
    <hyperlink ref="O12" r:id="rId4"/>
    <hyperlink ref="O14" r:id="rId5"/>
    <hyperlink ref="O16" r:id="rId6"/>
    <hyperlink ref="O18" r:id="rId7"/>
    <hyperlink ref="O20" r:id="rId8"/>
    <hyperlink ref="O22" r:id="rId9"/>
    <hyperlink ref="O24" r:id="rId10"/>
    <hyperlink ref="O26" r:id="rId11"/>
    <hyperlink ref="O28" r:id="rId12"/>
    <hyperlink ref="O30" r:id="rId13"/>
    <hyperlink ref="O32" r:id="rId14"/>
    <hyperlink ref="O34" r:id="rId15"/>
    <hyperlink ref="O36" r:id="rId16"/>
    <hyperlink ref="O38" r:id="rId17"/>
    <hyperlink ref="O40" r:id="rId18"/>
    <hyperlink ref="O42" r:id="rId19"/>
    <hyperlink ref="O44" r:id="rId20"/>
    <hyperlink ref="O46" r:id="rId21"/>
    <hyperlink ref="O48" r:id="rId22"/>
    <hyperlink ref="O50" r:id="rId23"/>
    <hyperlink ref="O52" r:id="rId24"/>
    <hyperlink ref="O54" r:id="rId25"/>
    <hyperlink ref="O56" r:id="rId26"/>
    <hyperlink ref="O58" r:id="rId27"/>
    <hyperlink ref="O60" r:id="rId28"/>
    <hyperlink ref="O62" r:id="rId29"/>
    <hyperlink ref="O64" r:id="rId30"/>
    <hyperlink ref="O66" r:id="rId31"/>
    <hyperlink ref="O68" r:id="rId32"/>
    <hyperlink ref="O70" r:id="rId33"/>
    <hyperlink ref="O72" r:id="rId34"/>
    <hyperlink ref="O74" r:id="rId35"/>
    <hyperlink ref="O76" r:id="rId36"/>
    <hyperlink ref="O78" r:id="rId37"/>
    <hyperlink ref="O80" r:id="rId38"/>
    <hyperlink ref="O82" r:id="rId39"/>
    <hyperlink ref="O84" r:id="rId40"/>
    <hyperlink ref="O86" r:id="rId41"/>
    <hyperlink ref="O88" r:id="rId42"/>
    <hyperlink ref="O90" r:id="rId43"/>
    <hyperlink ref="O92" r:id="rId44"/>
    <hyperlink ref="O94" r:id="rId45"/>
    <hyperlink ref="O96" r:id="rId46"/>
    <hyperlink ref="O98" r:id="rId47"/>
    <hyperlink ref="O100" r:id="rId48"/>
    <hyperlink ref="O102" r:id="rId49"/>
    <hyperlink ref="O104" r:id="rId50"/>
    <hyperlink ref="O106" r:id="rId51"/>
    <hyperlink ref="O108" r:id="rId52"/>
    <hyperlink ref="O110" r:id="rId53"/>
    <hyperlink ref="O112" r:id="rId54"/>
    <hyperlink ref="O114" r:id="rId55"/>
    <hyperlink ref="O116" r:id="rId56"/>
    <hyperlink ref="O118" r:id="rId57"/>
    <hyperlink ref="O120" r:id="rId58"/>
    <hyperlink ref="O122" r:id="rId59"/>
    <hyperlink ref="O124" r:id="rId60"/>
    <hyperlink ref="O126" r:id="rId61"/>
    <hyperlink ref="O128" r:id="rId62"/>
    <hyperlink ref="O130" r:id="rId63"/>
    <hyperlink ref="O132" r:id="rId64"/>
    <hyperlink ref="O134" r:id="rId65"/>
    <hyperlink ref="O136" r:id="rId66"/>
    <hyperlink ref="O138" r:id="rId67"/>
    <hyperlink ref="O140" r:id="rId68"/>
    <hyperlink ref="O142" r:id="rId69"/>
    <hyperlink ref="O144" r:id="rId70"/>
    <hyperlink ref="O146" r:id="rId71"/>
    <hyperlink ref="O148" r:id="rId72"/>
    <hyperlink ref="O150" r:id="rId73"/>
    <hyperlink ref="O152" r:id="rId74"/>
    <hyperlink ref="O154" r:id="rId75"/>
    <hyperlink ref="O156" r:id="rId76"/>
    <hyperlink ref="O158" r:id="rId77"/>
    <hyperlink ref="O160" r:id="rId78"/>
    <hyperlink ref="O162" r:id="rId79"/>
    <hyperlink ref="O164" r:id="rId80"/>
    <hyperlink ref="O166" r:id="rId81"/>
    <hyperlink ref="O168" r:id="rId82"/>
    <hyperlink ref="O170" r:id="rId83"/>
    <hyperlink ref="O172" r:id="rId84"/>
    <hyperlink ref="O174" r:id="rId85"/>
    <hyperlink ref="O176" r:id="rId86"/>
    <hyperlink ref="O178" r:id="rId87"/>
    <hyperlink ref="O180" r:id="rId88"/>
    <hyperlink ref="O182" r:id="rId89"/>
    <hyperlink ref="O11" r:id="rId90"/>
    <hyperlink ref="O13" r:id="rId91"/>
    <hyperlink ref="O15" r:id="rId92"/>
    <hyperlink ref="O17" r:id="rId93"/>
    <hyperlink ref="O19" r:id="rId94"/>
    <hyperlink ref="O21" r:id="rId95"/>
    <hyperlink ref="O23" r:id="rId96"/>
    <hyperlink ref="O25" r:id="rId97"/>
    <hyperlink ref="O27" r:id="rId98"/>
    <hyperlink ref="O29" r:id="rId99"/>
    <hyperlink ref="O31" r:id="rId100"/>
    <hyperlink ref="O33" r:id="rId101"/>
    <hyperlink ref="O35" r:id="rId102"/>
    <hyperlink ref="O37" r:id="rId103"/>
    <hyperlink ref="O39" r:id="rId104"/>
    <hyperlink ref="O41" r:id="rId105"/>
    <hyperlink ref="O43" r:id="rId106"/>
    <hyperlink ref="O45" r:id="rId107"/>
    <hyperlink ref="O47" r:id="rId108"/>
    <hyperlink ref="O49" r:id="rId109"/>
    <hyperlink ref="O51" r:id="rId110"/>
    <hyperlink ref="O53" r:id="rId111"/>
    <hyperlink ref="O55" r:id="rId112"/>
    <hyperlink ref="O57" r:id="rId113"/>
    <hyperlink ref="O59" r:id="rId114"/>
    <hyperlink ref="O61" r:id="rId115"/>
    <hyperlink ref="O63" r:id="rId116"/>
    <hyperlink ref="O65" r:id="rId117"/>
    <hyperlink ref="O67" r:id="rId118"/>
    <hyperlink ref="O69" r:id="rId119"/>
    <hyperlink ref="O71" r:id="rId120"/>
    <hyperlink ref="O73" r:id="rId121"/>
    <hyperlink ref="O75" r:id="rId122"/>
    <hyperlink ref="O77" r:id="rId123"/>
    <hyperlink ref="O79" r:id="rId124"/>
    <hyperlink ref="O81" r:id="rId125"/>
    <hyperlink ref="O83" r:id="rId126"/>
    <hyperlink ref="O85" r:id="rId127"/>
    <hyperlink ref="O87" r:id="rId128"/>
    <hyperlink ref="O89" r:id="rId129"/>
    <hyperlink ref="O91" r:id="rId130"/>
    <hyperlink ref="O93" r:id="rId131"/>
    <hyperlink ref="O95" r:id="rId132"/>
    <hyperlink ref="O97" r:id="rId133"/>
    <hyperlink ref="O99" r:id="rId134"/>
    <hyperlink ref="O101" r:id="rId135"/>
    <hyperlink ref="O103" r:id="rId136"/>
    <hyperlink ref="O105" r:id="rId137"/>
    <hyperlink ref="O107" r:id="rId138"/>
    <hyperlink ref="O109" r:id="rId139"/>
    <hyperlink ref="O111" r:id="rId140"/>
    <hyperlink ref="O113" r:id="rId141"/>
    <hyperlink ref="O115" r:id="rId142"/>
    <hyperlink ref="O117" r:id="rId143"/>
    <hyperlink ref="O119" r:id="rId144"/>
    <hyperlink ref="O121" r:id="rId145"/>
    <hyperlink ref="O123" r:id="rId146"/>
    <hyperlink ref="O125" r:id="rId147"/>
    <hyperlink ref="O127" r:id="rId148"/>
    <hyperlink ref="O129" r:id="rId149"/>
    <hyperlink ref="O131" r:id="rId150"/>
    <hyperlink ref="O133" r:id="rId151"/>
    <hyperlink ref="O135" r:id="rId152"/>
    <hyperlink ref="O137" r:id="rId153"/>
    <hyperlink ref="O139" r:id="rId154"/>
    <hyperlink ref="O141" r:id="rId155"/>
    <hyperlink ref="O143" r:id="rId156"/>
    <hyperlink ref="O145" r:id="rId157"/>
    <hyperlink ref="O147" r:id="rId158"/>
    <hyperlink ref="O149" r:id="rId159"/>
    <hyperlink ref="O151" r:id="rId160"/>
    <hyperlink ref="O153" r:id="rId161"/>
    <hyperlink ref="O155" r:id="rId162"/>
    <hyperlink ref="O157" r:id="rId163"/>
    <hyperlink ref="O159" r:id="rId164"/>
    <hyperlink ref="O161" r:id="rId165"/>
    <hyperlink ref="O163" r:id="rId166"/>
    <hyperlink ref="O165" r:id="rId167"/>
    <hyperlink ref="O167" r:id="rId168"/>
    <hyperlink ref="O169" r:id="rId169"/>
    <hyperlink ref="O171" r:id="rId170"/>
    <hyperlink ref="O173" r:id="rId171"/>
    <hyperlink ref="O175" r:id="rId172"/>
    <hyperlink ref="O177" r:id="rId173"/>
    <hyperlink ref="O179" r:id="rId174"/>
    <hyperlink ref="O181" r:id="rId175"/>
    <hyperlink ref="O183" r:id="rId176"/>
  </hyperlinks>
  <pageMargins left="0.7" right="0.7" top="0.75" bottom="0.75" header="0.3" footer="0.3"/>
  <pageSetup paperSize="9" orientation="portrait" r:id="rId1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2024-04-05T20:39:42Z</dcterms:created>
  <dcterms:modified xsi:type="dcterms:W3CDTF">2024-08-14T18:33:09Z</dcterms:modified>
</cp:coreProperties>
</file>